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6425" windowHeight="5940" activeTab="3"/>
  </bookViews>
  <sheets>
    <sheet name="Blad1" sheetId="1" r:id="rId1"/>
    <sheet name="Blad2" sheetId="2" r:id="rId2"/>
    <sheet name="Blad3" sheetId="3" r:id="rId3"/>
    <sheet name="Blad4" sheetId="4" r:id="rId4"/>
  </sheets>
  <calcPr calcId="114210"/>
</workbook>
</file>

<file path=xl/calcChain.xml><?xml version="1.0" encoding="utf-8"?>
<calcChain xmlns="http://schemas.openxmlformats.org/spreadsheetml/2006/main">
  <c r="C14" i="4"/>
  <c r="C36"/>
  <c r="C8"/>
  <c r="C16"/>
  <c r="C38"/>
  <c r="C45"/>
  <c r="E40" i="3"/>
  <c r="C40"/>
  <c r="C18"/>
  <c r="C20"/>
  <c r="F40"/>
  <c r="F18"/>
  <c r="E18"/>
  <c r="C12"/>
  <c r="F12"/>
  <c r="E12"/>
  <c r="F37" i="2"/>
  <c r="C37"/>
  <c r="D37"/>
  <c r="B37"/>
  <c r="F12"/>
  <c r="F39"/>
  <c r="C12"/>
  <c r="C39"/>
  <c r="D12"/>
  <c r="D39"/>
  <c r="B12"/>
  <c r="B39"/>
  <c r="E37" i="1"/>
  <c r="E12"/>
  <c r="B37"/>
  <c r="B39"/>
  <c r="B12"/>
  <c r="D39"/>
  <c r="D37"/>
  <c r="D12"/>
  <c r="J39"/>
  <c r="F12"/>
  <c r="F37"/>
  <c r="H37"/>
  <c r="H39"/>
  <c r="H12"/>
  <c r="J37"/>
  <c r="J12"/>
  <c r="C42" i="3"/>
  <c r="E39" i="1"/>
  <c r="F39"/>
</calcChain>
</file>

<file path=xl/sharedStrings.xml><?xml version="1.0" encoding="utf-8"?>
<sst xmlns="http://schemas.openxmlformats.org/spreadsheetml/2006/main" count="158" uniqueCount="79">
  <si>
    <t>Medlemsavgifter</t>
  </si>
  <si>
    <t>INTÄKTER</t>
  </si>
  <si>
    <t>Gåvor</t>
  </si>
  <si>
    <t>Försäkring</t>
  </si>
  <si>
    <t>Räntor</t>
  </si>
  <si>
    <t>Utdelning</t>
  </si>
  <si>
    <t>SUMMA INTÄKTER</t>
  </si>
  <si>
    <t>KOSTNADER</t>
  </si>
  <si>
    <t>Bulletinen</t>
  </si>
  <si>
    <t>Medlemsregistret</t>
  </si>
  <si>
    <t>Resekostnader</t>
  </si>
  <si>
    <t>Årsmöte</t>
  </si>
  <si>
    <t>Styrelsemöten</t>
  </si>
  <si>
    <t>Kost logi</t>
  </si>
  <si>
    <t>Annonser/Marknadsföring</t>
  </si>
  <si>
    <t>Trycksaker</t>
  </si>
  <si>
    <t>Webbsidan</t>
  </si>
  <si>
    <t>Övrig Försäljningskostnad</t>
  </si>
  <si>
    <t>Kontorsmaterial</t>
  </si>
  <si>
    <t>Telefon/Porto/styrelsen</t>
  </si>
  <si>
    <t>Postbox</t>
  </si>
  <si>
    <t>Revision</t>
  </si>
  <si>
    <t>Redovisning</t>
  </si>
  <si>
    <t>Bank-Postgirokostnader</t>
  </si>
  <si>
    <t>Internationell avgift</t>
  </si>
  <si>
    <t>Övriga externa kostnader</t>
  </si>
  <si>
    <t>Avskrivning</t>
  </si>
  <si>
    <t>SUMMA KOSTNADER</t>
  </si>
  <si>
    <t>RESULTAT</t>
  </si>
  <si>
    <t>budget 2010</t>
  </si>
  <si>
    <t>utfall 2009</t>
  </si>
  <si>
    <t>budget 2009</t>
  </si>
  <si>
    <t>RTVD utkast budget 2011</t>
  </si>
  <si>
    <t>utfall 2010</t>
  </si>
  <si>
    <t>utjämn.</t>
  </si>
  <si>
    <t>budget 2011</t>
  </si>
  <si>
    <t>Öresutjämning</t>
  </si>
  <si>
    <t>Vinst avyttring inventarier</t>
  </si>
  <si>
    <t>Övr intäkter (försäkr.intäkter)</t>
  </si>
  <si>
    <t>Torsten Fricks dödsbo</t>
  </si>
  <si>
    <t>Föreningshuset/medlemsregister</t>
  </si>
  <si>
    <t>Redovisningshuset/medl.register</t>
  </si>
  <si>
    <t>Bruttovinst</t>
  </si>
  <si>
    <t>Frakt/transport/försäkr varudistr</t>
  </si>
  <si>
    <t>Årsmöteskostnader</t>
  </si>
  <si>
    <t>Föreningsresultat</t>
  </si>
  <si>
    <t>Finansiella poster</t>
  </si>
  <si>
    <t>Beräknat resultat</t>
  </si>
  <si>
    <t>Kost och logi i Sverige</t>
  </si>
  <si>
    <t>Webbsida</t>
  </si>
  <si>
    <t>Övriga försäljningskostnader</t>
  </si>
  <si>
    <t>Telefon / Porto Styrelsen</t>
  </si>
  <si>
    <t>Övriga kostnader</t>
  </si>
  <si>
    <t>Revisionskostnad</t>
  </si>
  <si>
    <t>Redovisningstjänster</t>
  </si>
  <si>
    <t>Bank o plusgirokostnader</t>
  </si>
  <si>
    <t>Internationella avgifter</t>
  </si>
  <si>
    <t>Föreningsavg. Avdragsgilla</t>
  </si>
  <si>
    <t>Utdelning värdepapper</t>
  </si>
  <si>
    <t>Vinst förs värdepapper</t>
  </si>
  <si>
    <t>Räntekostnader</t>
  </si>
  <si>
    <t>Valutakursdifferenser</t>
  </si>
  <si>
    <t>Övr. finansiella kostnader</t>
  </si>
  <si>
    <t>Föreningens intäkter</t>
  </si>
  <si>
    <t>S:a Föreningens intäkter</t>
  </si>
  <si>
    <t>Direkta kostnader</t>
  </si>
  <si>
    <t>S.a Direkta kostnader</t>
  </si>
  <si>
    <t>Kontorsmateriel</t>
  </si>
  <si>
    <t>S:a Övriga externa kostnader</t>
  </si>
  <si>
    <t>Resultat efter finansiella poster</t>
  </si>
  <si>
    <t>Ränteintäkter från oms. tillg</t>
  </si>
  <si>
    <t>Bulletinen tryck / 3 ggr/år</t>
  </si>
  <si>
    <t>Resultat</t>
  </si>
  <si>
    <t>Porto</t>
  </si>
  <si>
    <t>RTVD Jämförelse mot budget 2011-11-30</t>
  </si>
  <si>
    <t>ackumulerat dec. - 16</t>
  </si>
  <si>
    <t>budget 2016</t>
  </si>
  <si>
    <t>budget 2017</t>
  </si>
  <si>
    <t xml:space="preserve">     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</si>
</sst>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20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20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Calibri"/>
      <family val="2"/>
    </font>
    <font>
      <sz val="16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3" fontId="2" fillId="0" borderId="0" xfId="0" applyNumberFormat="1" applyFont="1"/>
    <xf numFmtId="0" fontId="2" fillId="0" borderId="0" xfId="0" applyFont="1"/>
    <xf numFmtId="3" fontId="0" fillId="0" borderId="0" xfId="0" applyNumberFormat="1" applyBorder="1" applyAlignment="1">
      <alignment horizontal="right"/>
    </xf>
    <xf numFmtId="3" fontId="0" fillId="0" borderId="0" xfId="0" applyNumberFormat="1" applyBorder="1"/>
    <xf numFmtId="0" fontId="0" fillId="0" borderId="0" xfId="0" applyBorder="1"/>
    <xf numFmtId="3" fontId="2" fillId="0" borderId="0" xfId="0" applyNumberFormat="1" applyFont="1" applyBorder="1"/>
    <xf numFmtId="0" fontId="3" fillId="0" borderId="0" xfId="0" applyFont="1"/>
    <xf numFmtId="3" fontId="3" fillId="0" borderId="0" xfId="0" applyNumberFormat="1" applyFont="1"/>
    <xf numFmtId="0" fontId="3" fillId="0" borderId="1" xfId="0" applyFont="1" applyBorder="1"/>
    <xf numFmtId="3" fontId="3" fillId="0" borderId="1" xfId="0" applyNumberFormat="1" applyFont="1" applyBorder="1"/>
    <xf numFmtId="3" fontId="4" fillId="0" borderId="0" xfId="0" applyNumberFormat="1" applyFont="1"/>
    <xf numFmtId="0" fontId="3" fillId="0" borderId="0" xfId="0" applyFont="1" applyBorder="1"/>
    <xf numFmtId="3" fontId="3" fillId="0" borderId="0" xfId="0" applyNumberFormat="1" applyFont="1" applyBorder="1"/>
    <xf numFmtId="0" fontId="3" fillId="0" borderId="0" xfId="0" applyFont="1" applyFill="1" applyBorder="1"/>
    <xf numFmtId="3" fontId="3" fillId="0" borderId="0" xfId="0" applyNumberFormat="1" applyFont="1" applyBorder="1" applyAlignment="1">
      <alignment horizontal="right"/>
    </xf>
    <xf numFmtId="0" fontId="3" fillId="0" borderId="1" xfId="0" applyFont="1" applyFill="1" applyBorder="1"/>
    <xf numFmtId="3" fontId="4" fillId="0" borderId="0" xfId="0" applyNumberFormat="1" applyFont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0" xfId="0" applyFont="1" applyBorder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3" fontId="7" fillId="0" borderId="0" xfId="0" applyNumberFormat="1" applyFont="1"/>
    <xf numFmtId="3" fontId="8" fillId="0" borderId="0" xfId="0" applyNumberFormat="1" applyFont="1"/>
    <xf numFmtId="0" fontId="7" fillId="0" borderId="1" xfId="0" applyFont="1" applyBorder="1" applyAlignment="1">
      <alignment horizontal="left"/>
    </xf>
    <xf numFmtId="0" fontId="7" fillId="0" borderId="1" xfId="0" applyFont="1" applyBorder="1"/>
    <xf numFmtId="3" fontId="7" fillId="0" borderId="1" xfId="0" applyNumberFormat="1" applyFont="1" applyBorder="1"/>
    <xf numFmtId="0" fontId="8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3" fontId="7" fillId="0" borderId="0" xfId="0" applyNumberFormat="1" applyFont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3" fontId="7" fillId="0" borderId="0" xfId="0" applyNumberFormat="1" applyFont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/>
    <xf numFmtId="3" fontId="8" fillId="0" borderId="0" xfId="0" applyNumberFormat="1" applyFont="1" applyBorder="1"/>
    <xf numFmtId="0" fontId="8" fillId="0" borderId="0" xfId="0" applyFont="1" applyBorder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0" fontId="6" fillId="0" borderId="0" xfId="0" applyFont="1" applyBorder="1"/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opLeftCell="A7" zoomScale="53" zoomScaleNormal="53" workbookViewId="0">
      <selection sqref="A1:F40"/>
    </sheetView>
  </sheetViews>
  <sheetFormatPr defaultRowHeight="15"/>
  <cols>
    <col min="1" max="1" width="32.7109375" customWidth="1"/>
    <col min="2" max="2" width="12.5703125" customWidth="1"/>
    <col min="3" max="3" width="10" customWidth="1"/>
    <col min="4" max="4" width="12.28515625" customWidth="1"/>
    <col min="5" max="5" width="11.28515625" bestFit="1" customWidth="1"/>
    <col min="6" max="6" width="11.7109375" bestFit="1" customWidth="1"/>
    <col min="8" max="8" width="11.7109375" bestFit="1" customWidth="1"/>
    <col min="10" max="10" width="11.7109375" bestFit="1" customWidth="1"/>
  </cols>
  <sheetData>
    <row r="1" spans="1:12" ht="26.25">
      <c r="A1" s="1" t="s">
        <v>32</v>
      </c>
      <c r="B1" s="1"/>
      <c r="C1" s="1"/>
      <c r="D1" s="1"/>
      <c r="E1" s="1"/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</row>
    <row r="4" spans="1:12">
      <c r="A4" t="s">
        <v>1</v>
      </c>
      <c r="B4" t="s">
        <v>35</v>
      </c>
      <c r="D4" t="s">
        <v>33</v>
      </c>
      <c r="E4" t="s">
        <v>34</v>
      </c>
      <c r="F4" t="s">
        <v>29</v>
      </c>
      <c r="H4" t="s">
        <v>30</v>
      </c>
      <c r="I4" s="3"/>
      <c r="J4" t="s">
        <v>31</v>
      </c>
    </row>
    <row r="6" spans="1:12">
      <c r="A6" t="s">
        <v>0</v>
      </c>
      <c r="B6" s="2">
        <v>388000</v>
      </c>
      <c r="D6" s="2">
        <v>386200</v>
      </c>
      <c r="E6" s="2">
        <v>386000</v>
      </c>
      <c r="F6" s="2">
        <v>388000</v>
      </c>
      <c r="H6" s="2">
        <v>362500</v>
      </c>
      <c r="I6" s="2"/>
      <c r="J6" s="2">
        <v>360000</v>
      </c>
    </row>
    <row r="7" spans="1:12">
      <c r="A7" t="s">
        <v>2</v>
      </c>
      <c r="B7" s="2">
        <v>30000</v>
      </c>
      <c r="D7" s="2">
        <v>28460</v>
      </c>
      <c r="E7" s="2">
        <v>28000</v>
      </c>
      <c r="F7" s="2">
        <v>30000</v>
      </c>
      <c r="H7" s="2">
        <v>36500</v>
      </c>
      <c r="I7" s="2"/>
      <c r="J7" s="2">
        <v>50000</v>
      </c>
    </row>
    <row r="8" spans="1:12">
      <c r="A8" t="s">
        <v>3</v>
      </c>
      <c r="B8" s="2">
        <v>5000</v>
      </c>
      <c r="F8" s="2">
        <v>5000</v>
      </c>
      <c r="H8" s="2">
        <v>5000</v>
      </c>
      <c r="I8" s="2"/>
      <c r="J8" s="2">
        <v>20000</v>
      </c>
    </row>
    <row r="9" spans="1:12">
      <c r="A9" t="s">
        <v>4</v>
      </c>
      <c r="B9" s="2">
        <v>300</v>
      </c>
      <c r="D9">
        <v>224</v>
      </c>
      <c r="E9">
        <v>300</v>
      </c>
      <c r="F9" s="2">
        <v>600</v>
      </c>
      <c r="J9" s="2">
        <v>6000</v>
      </c>
    </row>
    <row r="10" spans="1:12">
      <c r="A10" t="s">
        <v>5</v>
      </c>
      <c r="B10" s="2">
        <v>80000</v>
      </c>
      <c r="D10" s="2">
        <v>81710</v>
      </c>
      <c r="E10" s="2">
        <v>82000</v>
      </c>
      <c r="F10" s="2">
        <v>14000</v>
      </c>
      <c r="J10" s="2">
        <v>2000</v>
      </c>
      <c r="L10" s="2"/>
    </row>
    <row r="12" spans="1:12">
      <c r="A12" t="s">
        <v>6</v>
      </c>
      <c r="B12" s="5">
        <f>SUM(B6:B11)</f>
        <v>503300</v>
      </c>
      <c r="D12" s="5">
        <f>SUM(D6:D11)</f>
        <v>496594</v>
      </c>
      <c r="E12" s="5">
        <f>SUM(E6:E11)</f>
        <v>496300</v>
      </c>
      <c r="F12" s="5">
        <f>SUM(F6:F11)</f>
        <v>437600</v>
      </c>
      <c r="G12" s="6"/>
      <c r="H12" s="5">
        <f>SUM(H6:H11)</f>
        <v>404000</v>
      </c>
      <c r="I12" s="5"/>
      <c r="J12" s="5">
        <f>SUM(J6:J11)</f>
        <v>438000</v>
      </c>
      <c r="L12" s="2"/>
    </row>
    <row r="13" spans="1:12">
      <c r="A13" s="4"/>
      <c r="B13" s="4"/>
      <c r="C13" s="4"/>
      <c r="D13" s="4"/>
      <c r="E13" s="4"/>
      <c r="F13" s="4"/>
      <c r="G13" s="4"/>
      <c r="H13" s="4"/>
      <c r="I13" s="4"/>
      <c r="J13" s="4"/>
    </row>
    <row r="15" spans="1:12">
      <c r="A15" t="s">
        <v>7</v>
      </c>
    </row>
    <row r="17" spans="1:10" ht="13.5" customHeight="1">
      <c r="A17" t="s">
        <v>8</v>
      </c>
      <c r="B17" s="2">
        <v>75000</v>
      </c>
      <c r="D17" s="7">
        <v>72649</v>
      </c>
      <c r="E17" s="2">
        <v>73000</v>
      </c>
      <c r="F17" s="2">
        <v>90000</v>
      </c>
      <c r="H17" s="2">
        <v>100000</v>
      </c>
      <c r="I17" s="2"/>
      <c r="J17" s="2">
        <v>70000</v>
      </c>
    </row>
    <row r="18" spans="1:10">
      <c r="A18" t="s">
        <v>9</v>
      </c>
      <c r="B18" s="2">
        <v>95000</v>
      </c>
      <c r="D18" s="7">
        <v>91611</v>
      </c>
      <c r="E18" s="2">
        <v>92000</v>
      </c>
      <c r="F18" s="2">
        <v>90000</v>
      </c>
      <c r="H18" s="2">
        <v>136500</v>
      </c>
      <c r="I18" s="2"/>
      <c r="J18" s="2">
        <v>80000</v>
      </c>
    </row>
    <row r="19" spans="1:10">
      <c r="A19" t="s">
        <v>10</v>
      </c>
      <c r="B19" s="2">
        <v>40000</v>
      </c>
      <c r="D19" s="8">
        <v>33995</v>
      </c>
      <c r="E19" s="2">
        <v>34000</v>
      </c>
      <c r="F19" s="2">
        <v>60000</v>
      </c>
      <c r="H19" s="2">
        <v>45500</v>
      </c>
      <c r="I19" s="2"/>
      <c r="J19" s="2">
        <v>81000</v>
      </c>
    </row>
    <row r="20" spans="1:10">
      <c r="A20" t="s">
        <v>11</v>
      </c>
      <c r="B20" s="2">
        <v>35000</v>
      </c>
      <c r="D20" s="7">
        <v>32608</v>
      </c>
      <c r="E20" s="2">
        <v>33000</v>
      </c>
      <c r="F20" s="2">
        <v>35000</v>
      </c>
      <c r="H20" s="2">
        <v>35000</v>
      </c>
      <c r="I20" s="2"/>
      <c r="J20" s="2">
        <v>26000</v>
      </c>
    </row>
    <row r="21" spans="1:10">
      <c r="A21" t="s">
        <v>12</v>
      </c>
      <c r="B21" s="2">
        <v>55000</v>
      </c>
      <c r="D21" s="7">
        <v>54623</v>
      </c>
      <c r="E21" s="2">
        <v>55000</v>
      </c>
      <c r="F21" s="2">
        <v>15000</v>
      </c>
      <c r="H21" s="2">
        <v>15000</v>
      </c>
      <c r="I21" s="2"/>
      <c r="J21" s="2">
        <v>10000</v>
      </c>
    </row>
    <row r="22" spans="1:10">
      <c r="A22" t="s">
        <v>13</v>
      </c>
      <c r="B22" s="2">
        <v>6000</v>
      </c>
      <c r="D22" s="7">
        <v>6431</v>
      </c>
      <c r="E22" s="2">
        <v>6000</v>
      </c>
      <c r="F22" s="2">
        <v>10000</v>
      </c>
      <c r="H22" s="2">
        <v>6000</v>
      </c>
      <c r="I22" s="2"/>
      <c r="J22" s="2">
        <v>10000</v>
      </c>
    </row>
    <row r="23" spans="1:10">
      <c r="A23" t="s">
        <v>14</v>
      </c>
      <c r="B23" s="2">
        <v>100000</v>
      </c>
      <c r="D23" s="8">
        <v>86623</v>
      </c>
      <c r="E23" s="2">
        <v>86000</v>
      </c>
      <c r="F23" s="2">
        <v>100000</v>
      </c>
      <c r="H23" s="2">
        <v>74000</v>
      </c>
      <c r="I23" s="2"/>
      <c r="J23" s="2">
        <v>100000</v>
      </c>
    </row>
    <row r="24" spans="1:10">
      <c r="A24" t="s">
        <v>15</v>
      </c>
      <c r="B24" s="2">
        <v>5000</v>
      </c>
      <c r="D24" s="7">
        <v>2963</v>
      </c>
      <c r="E24" s="2">
        <v>3000</v>
      </c>
      <c r="F24" s="2">
        <v>30000</v>
      </c>
      <c r="H24" s="2">
        <v>86500</v>
      </c>
      <c r="I24" s="2"/>
      <c r="J24" s="2">
        <v>24000</v>
      </c>
    </row>
    <row r="25" spans="1:10">
      <c r="A25" t="s">
        <v>16</v>
      </c>
      <c r="B25" s="2">
        <v>20000</v>
      </c>
      <c r="D25" s="8">
        <v>11438</v>
      </c>
      <c r="E25" s="2">
        <v>11000</v>
      </c>
      <c r="F25" s="2">
        <v>22000</v>
      </c>
      <c r="H25" s="2">
        <v>27000</v>
      </c>
      <c r="I25" s="2"/>
      <c r="J25" s="2">
        <v>15000</v>
      </c>
    </row>
    <row r="26" spans="1:10">
      <c r="A26" t="s">
        <v>17</v>
      </c>
      <c r="B26" s="2">
        <v>0</v>
      </c>
      <c r="D26" s="9">
        <v>0</v>
      </c>
      <c r="E26" s="2">
        <v>0</v>
      </c>
      <c r="F26" s="2">
        <v>1500</v>
      </c>
      <c r="H26" s="2">
        <v>1700</v>
      </c>
      <c r="I26" s="2"/>
      <c r="J26" s="2">
        <v>1000</v>
      </c>
    </row>
    <row r="27" spans="1:10">
      <c r="A27" t="s">
        <v>18</v>
      </c>
      <c r="B27" s="2">
        <v>5000</v>
      </c>
      <c r="D27" s="9">
        <v>553</v>
      </c>
      <c r="E27" s="2">
        <v>500</v>
      </c>
      <c r="F27" s="2">
        <v>5000</v>
      </c>
      <c r="H27" s="2">
        <v>4500</v>
      </c>
      <c r="I27" s="2"/>
      <c r="J27" s="2">
        <v>5000</v>
      </c>
    </row>
    <row r="28" spans="1:10">
      <c r="A28" t="s">
        <v>19</v>
      </c>
      <c r="B28" s="2">
        <v>8000</v>
      </c>
      <c r="D28" s="8">
        <v>2692</v>
      </c>
      <c r="E28" s="2">
        <v>3000</v>
      </c>
      <c r="F28" s="2">
        <v>8000</v>
      </c>
      <c r="H28" s="2">
        <v>8000</v>
      </c>
      <c r="I28" s="2"/>
      <c r="J28" s="2">
        <v>6000</v>
      </c>
    </row>
    <row r="29" spans="1:10">
      <c r="A29" t="s">
        <v>20</v>
      </c>
      <c r="B29" s="2">
        <v>0</v>
      </c>
      <c r="D29">
        <v>0</v>
      </c>
      <c r="E29" s="2">
        <v>0</v>
      </c>
      <c r="H29" s="2">
        <v>0</v>
      </c>
      <c r="I29" s="2"/>
      <c r="J29" s="2">
        <v>1500</v>
      </c>
    </row>
    <row r="30" spans="1:10">
      <c r="A30" t="s">
        <v>21</v>
      </c>
      <c r="B30" s="2">
        <v>20000</v>
      </c>
      <c r="D30" s="2">
        <v>19250</v>
      </c>
      <c r="E30" s="2">
        <v>19000</v>
      </c>
      <c r="F30" s="2">
        <v>16000</v>
      </c>
      <c r="H30" s="2">
        <v>16000</v>
      </c>
      <c r="I30" s="2"/>
      <c r="J30" s="2">
        <v>13000</v>
      </c>
    </row>
    <row r="31" spans="1:10">
      <c r="A31" t="s">
        <v>22</v>
      </c>
      <c r="B31" s="2">
        <v>20000</v>
      </c>
      <c r="D31" s="2">
        <v>18113</v>
      </c>
      <c r="E31" s="2">
        <v>18000</v>
      </c>
      <c r="F31" s="2">
        <v>14000</v>
      </c>
      <c r="H31" s="2">
        <v>14000</v>
      </c>
      <c r="I31" s="2"/>
      <c r="J31" s="2">
        <v>14000</v>
      </c>
    </row>
    <row r="32" spans="1:10">
      <c r="A32" t="s">
        <v>23</v>
      </c>
      <c r="B32" s="2">
        <v>6000</v>
      </c>
      <c r="D32" s="2">
        <v>5554</v>
      </c>
      <c r="E32" s="2">
        <v>5500</v>
      </c>
      <c r="F32" s="2">
        <v>6000</v>
      </c>
      <c r="H32" s="2">
        <v>5500</v>
      </c>
      <c r="I32" s="2"/>
      <c r="J32" s="2">
        <v>6700</v>
      </c>
    </row>
    <row r="33" spans="1:12">
      <c r="A33" t="s">
        <v>24</v>
      </c>
      <c r="B33" s="2">
        <v>4000</v>
      </c>
      <c r="D33" s="2">
        <v>3700</v>
      </c>
      <c r="E33" s="2">
        <v>4000</v>
      </c>
      <c r="F33" s="2">
        <v>4000</v>
      </c>
      <c r="H33" s="2">
        <v>2700</v>
      </c>
      <c r="I33" s="2"/>
      <c r="J33" s="2">
        <v>3000</v>
      </c>
    </row>
    <row r="34" spans="1:12">
      <c r="A34" t="s">
        <v>25</v>
      </c>
      <c r="B34" s="2">
        <v>35000</v>
      </c>
      <c r="D34" s="2">
        <v>94885</v>
      </c>
      <c r="E34" s="2">
        <v>95000</v>
      </c>
      <c r="F34" s="2">
        <v>1000</v>
      </c>
      <c r="H34" s="2">
        <v>200</v>
      </c>
      <c r="I34" s="2"/>
      <c r="J34" s="2">
        <v>1000</v>
      </c>
    </row>
    <row r="35" spans="1:12">
      <c r="A35" t="s">
        <v>26</v>
      </c>
      <c r="B35" s="2">
        <v>0</v>
      </c>
      <c r="D35" s="2">
        <v>0</v>
      </c>
      <c r="E35" s="2">
        <v>0</v>
      </c>
      <c r="F35" s="2">
        <v>6000</v>
      </c>
      <c r="H35" s="2">
        <v>0</v>
      </c>
      <c r="I35" s="2"/>
      <c r="J35" s="2">
        <v>6000</v>
      </c>
    </row>
    <row r="37" spans="1:12">
      <c r="A37" t="s">
        <v>27</v>
      </c>
      <c r="B37" s="5">
        <f>SUM(B17:B36)</f>
        <v>529000</v>
      </c>
      <c r="D37" s="5">
        <f>SUM(D17:D36)</f>
        <v>537688</v>
      </c>
      <c r="E37" s="5">
        <f>SUM(E17:E36)</f>
        <v>538000</v>
      </c>
      <c r="F37" s="5">
        <f>SUM(F17:F36)</f>
        <v>513500</v>
      </c>
      <c r="G37" s="6"/>
      <c r="H37" s="5">
        <f>SUM(H17:H36)</f>
        <v>578100</v>
      </c>
      <c r="I37" s="5"/>
      <c r="J37" s="5">
        <f>SUM(J17:J36)</f>
        <v>473200</v>
      </c>
      <c r="L37" s="2"/>
    </row>
    <row r="38" spans="1:12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2">
      <c r="A39" t="s">
        <v>28</v>
      </c>
      <c r="B39" s="5">
        <f>SUM(B12-B37)</f>
        <v>-25700</v>
      </c>
      <c r="D39" s="5">
        <f>SUM(D12-D37)</f>
        <v>-41094</v>
      </c>
      <c r="E39" s="5">
        <f>SUM(E12-E37)</f>
        <v>-41700</v>
      </c>
      <c r="F39" s="5">
        <f>SUM(F12-F37)</f>
        <v>-75900</v>
      </c>
      <c r="G39" s="6"/>
      <c r="H39" s="5">
        <f>SUM(H12-H37)</f>
        <v>-174100</v>
      </c>
      <c r="I39" s="5"/>
      <c r="J39" s="5">
        <f>SUM(J12-J37)</f>
        <v>-35200</v>
      </c>
      <c r="L39" s="2"/>
    </row>
  </sheetData>
  <phoneticPr fontId="9" type="noConversion"/>
  <pageMargins left="0.7" right="0.7" top="0.75" bottom="0.75" header="0.3" footer="0.3"/>
  <pageSetup paperSize="9" scale="75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9"/>
  <sheetViews>
    <sheetView topLeftCell="A25" zoomScaleNormal="100" workbookViewId="0">
      <selection sqref="A1:F45"/>
    </sheetView>
  </sheetViews>
  <sheetFormatPr defaultRowHeight="15"/>
  <cols>
    <col min="1" max="1" width="27.85546875" customWidth="1"/>
    <col min="2" max="2" width="13.42578125" customWidth="1"/>
    <col min="3" max="3" width="10.140625" customWidth="1"/>
    <col min="4" max="4" width="9.7109375" bestFit="1" customWidth="1"/>
    <col min="5" max="5" width="3.7109375" customWidth="1"/>
    <col min="6" max="6" width="11" bestFit="1" customWidth="1"/>
  </cols>
  <sheetData>
    <row r="1" spans="1:6" ht="26.25">
      <c r="A1" s="1"/>
      <c r="B1" s="1"/>
      <c r="C1" s="1"/>
      <c r="D1" s="1"/>
    </row>
    <row r="2" spans="1:6">
      <c r="A2" s="4"/>
      <c r="B2" s="4"/>
      <c r="C2" s="4"/>
      <c r="D2" s="4"/>
      <c r="F2" s="4"/>
    </row>
    <row r="4" spans="1:6">
      <c r="A4" t="s">
        <v>1</v>
      </c>
      <c r="B4" t="s">
        <v>35</v>
      </c>
      <c r="C4" t="s">
        <v>34</v>
      </c>
      <c r="D4" t="s">
        <v>33</v>
      </c>
      <c r="F4" t="s">
        <v>29</v>
      </c>
    </row>
    <row r="6" spans="1:6">
      <c r="A6" t="s">
        <v>0</v>
      </c>
      <c r="B6" s="2">
        <v>388000</v>
      </c>
      <c r="C6" s="2">
        <v>386000</v>
      </c>
      <c r="D6" s="2">
        <v>386200</v>
      </c>
      <c r="F6" s="2">
        <v>388000</v>
      </c>
    </row>
    <row r="7" spans="1:6">
      <c r="A7" t="s">
        <v>2</v>
      </c>
      <c r="B7" s="2">
        <v>30000</v>
      </c>
      <c r="C7" s="2">
        <v>28300</v>
      </c>
      <c r="D7" s="2">
        <v>28460</v>
      </c>
      <c r="F7" s="2">
        <v>30000</v>
      </c>
    </row>
    <row r="8" spans="1:6">
      <c r="A8" t="s">
        <v>3</v>
      </c>
      <c r="B8" s="2">
        <v>5000</v>
      </c>
      <c r="F8" s="2">
        <v>5000</v>
      </c>
    </row>
    <row r="9" spans="1:6">
      <c r="A9" t="s">
        <v>4</v>
      </c>
      <c r="B9" s="2">
        <v>300</v>
      </c>
      <c r="C9">
        <v>300</v>
      </c>
      <c r="D9">
        <v>224</v>
      </c>
      <c r="F9" s="2">
        <v>600</v>
      </c>
    </row>
    <row r="10" spans="1:6">
      <c r="A10" t="s">
        <v>5</v>
      </c>
      <c r="B10" s="2">
        <v>20000</v>
      </c>
      <c r="C10" s="2">
        <v>82000</v>
      </c>
      <c r="D10" s="2">
        <v>81710</v>
      </c>
      <c r="F10" s="2">
        <v>14000</v>
      </c>
    </row>
    <row r="12" spans="1:6">
      <c r="A12" t="s">
        <v>6</v>
      </c>
      <c r="B12" s="5">
        <f>SUM(B6:B11)</f>
        <v>443300</v>
      </c>
      <c r="C12" s="5">
        <f>SUM(C6:C11)</f>
        <v>496600</v>
      </c>
      <c r="D12" s="5">
        <f>SUM(D6:D11)</f>
        <v>496594</v>
      </c>
      <c r="F12" s="5">
        <f>SUM(F6:F11)</f>
        <v>437600</v>
      </c>
    </row>
    <row r="13" spans="1:6">
      <c r="A13" s="4"/>
      <c r="B13" s="4"/>
      <c r="C13" s="4"/>
      <c r="D13" s="4"/>
      <c r="F13" s="4"/>
    </row>
    <row r="15" spans="1:6">
      <c r="A15" t="s">
        <v>7</v>
      </c>
    </row>
    <row r="17" spans="1:6">
      <c r="A17" t="s">
        <v>8</v>
      </c>
      <c r="B17" s="2">
        <v>75000</v>
      </c>
      <c r="C17" s="2">
        <v>73000</v>
      </c>
      <c r="D17" s="7">
        <v>72649</v>
      </c>
      <c r="F17" s="2">
        <v>90000</v>
      </c>
    </row>
    <row r="18" spans="1:6">
      <c r="A18" t="s">
        <v>9</v>
      </c>
      <c r="B18" s="2">
        <v>95000</v>
      </c>
      <c r="C18" s="2">
        <v>92000</v>
      </c>
      <c r="D18" s="7">
        <v>91611</v>
      </c>
      <c r="F18" s="2">
        <v>90000</v>
      </c>
    </row>
    <row r="19" spans="1:6">
      <c r="A19" t="s">
        <v>10</v>
      </c>
      <c r="B19" s="2">
        <v>40000</v>
      </c>
      <c r="C19" s="2">
        <v>34000</v>
      </c>
      <c r="D19" s="8">
        <v>33995</v>
      </c>
      <c r="F19" s="2">
        <v>60000</v>
      </c>
    </row>
    <row r="20" spans="1:6">
      <c r="A20" t="s">
        <v>11</v>
      </c>
      <c r="B20" s="2">
        <v>35000</v>
      </c>
      <c r="C20" s="2">
        <v>33000</v>
      </c>
      <c r="D20" s="7">
        <v>32608</v>
      </c>
      <c r="F20" s="2">
        <v>35000</v>
      </c>
    </row>
    <row r="21" spans="1:6">
      <c r="A21" t="s">
        <v>12</v>
      </c>
      <c r="B21" s="2">
        <v>55000</v>
      </c>
      <c r="C21" s="2">
        <v>55000</v>
      </c>
      <c r="D21" s="7">
        <v>54623</v>
      </c>
      <c r="F21" s="2">
        <v>15000</v>
      </c>
    </row>
    <row r="22" spans="1:6">
      <c r="A22" t="s">
        <v>13</v>
      </c>
      <c r="B22" s="2">
        <v>6000</v>
      </c>
      <c r="C22" s="2">
        <v>6000</v>
      </c>
      <c r="D22" s="7">
        <v>6431</v>
      </c>
      <c r="F22" s="2">
        <v>10000</v>
      </c>
    </row>
    <row r="23" spans="1:6">
      <c r="A23" t="s">
        <v>14</v>
      </c>
      <c r="B23" s="2">
        <v>100000</v>
      </c>
      <c r="C23" s="2">
        <v>86000</v>
      </c>
      <c r="D23" s="8">
        <v>86623</v>
      </c>
      <c r="F23" s="2">
        <v>100000</v>
      </c>
    </row>
    <row r="24" spans="1:6">
      <c r="A24" t="s">
        <v>15</v>
      </c>
      <c r="B24" s="2">
        <v>5000</v>
      </c>
      <c r="C24" s="2">
        <v>3000</v>
      </c>
      <c r="D24" s="7">
        <v>2963</v>
      </c>
      <c r="F24" s="2">
        <v>30000</v>
      </c>
    </row>
    <row r="25" spans="1:6">
      <c r="A25" t="s">
        <v>16</v>
      </c>
      <c r="B25" s="2">
        <v>20000</v>
      </c>
      <c r="C25" s="2">
        <v>11000</v>
      </c>
      <c r="D25" s="8">
        <v>11438</v>
      </c>
      <c r="F25" s="2">
        <v>22000</v>
      </c>
    </row>
    <row r="26" spans="1:6">
      <c r="A26" t="s">
        <v>17</v>
      </c>
      <c r="B26" s="2">
        <v>0</v>
      </c>
      <c r="C26" s="2">
        <v>0</v>
      </c>
      <c r="D26" s="9">
        <v>0</v>
      </c>
      <c r="F26" s="2">
        <v>1500</v>
      </c>
    </row>
    <row r="27" spans="1:6">
      <c r="A27" t="s">
        <v>18</v>
      </c>
      <c r="B27" s="2">
        <v>5000</v>
      </c>
      <c r="C27" s="2">
        <v>500</v>
      </c>
      <c r="D27" s="9">
        <v>553</v>
      </c>
      <c r="F27" s="2">
        <v>5000</v>
      </c>
    </row>
    <row r="28" spans="1:6">
      <c r="A28" t="s">
        <v>19</v>
      </c>
      <c r="B28" s="2">
        <v>8000</v>
      </c>
      <c r="C28" s="2">
        <v>3000</v>
      </c>
      <c r="D28" s="8">
        <v>2692</v>
      </c>
      <c r="F28" s="2">
        <v>8000</v>
      </c>
    </row>
    <row r="29" spans="1:6">
      <c r="A29" t="s">
        <v>20</v>
      </c>
      <c r="B29" s="2">
        <v>0</v>
      </c>
      <c r="C29" s="2">
        <v>0</v>
      </c>
      <c r="D29">
        <v>0</v>
      </c>
    </row>
    <row r="30" spans="1:6">
      <c r="A30" t="s">
        <v>21</v>
      </c>
      <c r="B30" s="2">
        <v>20000</v>
      </c>
      <c r="C30" s="2">
        <v>19000</v>
      </c>
      <c r="D30" s="2">
        <v>19250</v>
      </c>
      <c r="F30" s="2">
        <v>16000</v>
      </c>
    </row>
    <row r="31" spans="1:6">
      <c r="A31" t="s">
        <v>22</v>
      </c>
      <c r="B31" s="2">
        <v>20000</v>
      </c>
      <c r="C31" s="2">
        <v>18000</v>
      </c>
      <c r="D31" s="2">
        <v>18113</v>
      </c>
      <c r="F31" s="2">
        <v>14000</v>
      </c>
    </row>
    <row r="32" spans="1:6">
      <c r="A32" t="s">
        <v>23</v>
      </c>
      <c r="B32" s="2">
        <v>6000</v>
      </c>
      <c r="C32" s="2">
        <v>5500</v>
      </c>
      <c r="D32" s="2">
        <v>5554</v>
      </c>
      <c r="F32" s="2">
        <v>6000</v>
      </c>
    </row>
    <row r="33" spans="1:6">
      <c r="A33" t="s">
        <v>24</v>
      </c>
      <c r="B33" s="2">
        <v>4000</v>
      </c>
      <c r="C33" s="2">
        <v>4000</v>
      </c>
      <c r="D33" s="2">
        <v>3700</v>
      </c>
      <c r="F33" s="2">
        <v>4000</v>
      </c>
    </row>
    <row r="34" spans="1:6">
      <c r="A34" t="s">
        <v>25</v>
      </c>
      <c r="B34" s="2">
        <v>10000</v>
      </c>
      <c r="C34" s="2">
        <v>95000</v>
      </c>
      <c r="D34" s="2">
        <v>94885</v>
      </c>
      <c r="F34" s="2">
        <v>1000</v>
      </c>
    </row>
    <row r="35" spans="1:6">
      <c r="A35" t="s">
        <v>26</v>
      </c>
      <c r="B35" s="2">
        <v>0</v>
      </c>
      <c r="C35" s="2">
        <v>0</v>
      </c>
      <c r="D35" s="2">
        <v>0</v>
      </c>
      <c r="F35" s="2">
        <v>6000</v>
      </c>
    </row>
    <row r="37" spans="1:6">
      <c r="A37" t="s">
        <v>27</v>
      </c>
      <c r="B37" s="5">
        <f>SUM(B17:B36)</f>
        <v>504000</v>
      </c>
      <c r="C37" s="5">
        <f>SUM(C17:C36)</f>
        <v>538000</v>
      </c>
      <c r="D37" s="5">
        <f>SUM(D17:D36)</f>
        <v>537688</v>
      </c>
      <c r="F37" s="5">
        <f>SUM(F17:F36)</f>
        <v>513500</v>
      </c>
    </row>
    <row r="38" spans="1:6">
      <c r="A38" s="4"/>
      <c r="B38" s="4"/>
      <c r="C38" s="4"/>
      <c r="D38" s="4"/>
      <c r="F38" s="4"/>
    </row>
    <row r="39" spans="1:6">
      <c r="A39" t="s">
        <v>28</v>
      </c>
      <c r="B39" s="5">
        <f>SUM(B12-B37)</f>
        <v>-60700</v>
      </c>
      <c r="C39" s="5">
        <f>SUM(C12-C37)</f>
        <v>-41400</v>
      </c>
      <c r="D39" s="5">
        <f>SUM(D12-D37)</f>
        <v>-41094</v>
      </c>
      <c r="F39" s="5">
        <f>SUM(F12-F37)</f>
        <v>-75900</v>
      </c>
    </row>
  </sheetData>
  <phoneticPr fontId="9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view="pageLayout" topLeftCell="A46" zoomScaleNormal="100" workbookViewId="0">
      <selection sqref="A1:F53"/>
    </sheetView>
  </sheetViews>
  <sheetFormatPr defaultRowHeight="15"/>
  <cols>
    <col min="2" max="2" width="27.5703125" customWidth="1"/>
    <col min="3" max="3" width="13.7109375" customWidth="1"/>
    <col min="4" max="4" width="11.85546875" customWidth="1"/>
    <col min="5" max="5" width="11.5703125" customWidth="1"/>
    <col min="6" max="6" width="12.5703125" customWidth="1"/>
  </cols>
  <sheetData>
    <row r="1" spans="1:8" ht="26.25">
      <c r="A1" s="1" t="s">
        <v>32</v>
      </c>
      <c r="C1" s="1"/>
      <c r="D1" s="1"/>
      <c r="E1" s="1"/>
    </row>
    <row r="2" spans="1:8">
      <c r="A2" s="4"/>
      <c r="B2" s="4"/>
      <c r="C2" s="4"/>
      <c r="D2" s="4"/>
      <c r="E2" s="4"/>
      <c r="F2" s="4"/>
      <c r="H2" s="9"/>
    </row>
    <row r="4" spans="1:8">
      <c r="A4" s="11"/>
      <c r="B4" s="11"/>
      <c r="C4" s="29" t="s">
        <v>35</v>
      </c>
      <c r="D4" s="11"/>
      <c r="E4" s="29" t="s">
        <v>33</v>
      </c>
      <c r="F4" s="29" t="s">
        <v>30</v>
      </c>
    </row>
    <row r="5" spans="1:8">
      <c r="A5" s="11" t="s">
        <v>63</v>
      </c>
      <c r="B5" s="11"/>
      <c r="C5" s="11"/>
      <c r="D5" s="11"/>
      <c r="E5" s="11"/>
      <c r="F5" s="11"/>
    </row>
    <row r="6" spans="1:8">
      <c r="A6" s="22">
        <v>3011</v>
      </c>
      <c r="B6" s="11" t="s">
        <v>0</v>
      </c>
      <c r="C6" s="12">
        <v>388000</v>
      </c>
      <c r="D6" s="12"/>
      <c r="E6" s="12">
        <v>386200</v>
      </c>
      <c r="F6" s="12">
        <v>362775</v>
      </c>
      <c r="G6" s="2"/>
      <c r="H6" s="2"/>
    </row>
    <row r="7" spans="1:8">
      <c r="A7" s="22">
        <v>3020</v>
      </c>
      <c r="B7" s="11" t="s">
        <v>2</v>
      </c>
      <c r="C7" s="12">
        <v>30000</v>
      </c>
      <c r="D7" s="12"/>
      <c r="E7" s="12">
        <v>28460</v>
      </c>
      <c r="F7" s="12">
        <v>6409</v>
      </c>
      <c r="G7" s="2"/>
      <c r="H7" s="2"/>
    </row>
    <row r="8" spans="1:8">
      <c r="A8" s="22">
        <v>3740</v>
      </c>
      <c r="B8" s="11" t="s">
        <v>36</v>
      </c>
      <c r="C8" s="12">
        <v>0</v>
      </c>
      <c r="D8" s="12"/>
      <c r="E8" s="12">
        <v>0</v>
      </c>
      <c r="F8" s="11">
        <v>0</v>
      </c>
      <c r="H8" s="2"/>
    </row>
    <row r="9" spans="1:8">
      <c r="A9" s="22">
        <v>3973</v>
      </c>
      <c r="B9" s="11" t="s">
        <v>37</v>
      </c>
      <c r="C9" s="12">
        <v>0</v>
      </c>
      <c r="D9" s="12"/>
      <c r="E9" s="12">
        <v>0</v>
      </c>
      <c r="F9" s="11">
        <v>-818</v>
      </c>
      <c r="H9" s="2"/>
    </row>
    <row r="10" spans="1:8">
      <c r="A10" s="22">
        <v>3990</v>
      </c>
      <c r="B10" s="11" t="s">
        <v>38</v>
      </c>
      <c r="C10" s="12">
        <v>0</v>
      </c>
      <c r="D10" s="12"/>
      <c r="E10" s="12">
        <v>0</v>
      </c>
      <c r="F10" s="12">
        <v>5187</v>
      </c>
      <c r="G10" s="2"/>
      <c r="H10" s="2"/>
    </row>
    <row r="11" spans="1:8" s="9" customFormat="1">
      <c r="A11" s="23">
        <v>3995</v>
      </c>
      <c r="B11" s="13" t="s">
        <v>39</v>
      </c>
      <c r="C11" s="14">
        <v>0</v>
      </c>
      <c r="D11" s="14"/>
      <c r="E11" s="14">
        <v>0</v>
      </c>
      <c r="F11" s="14">
        <v>30000</v>
      </c>
      <c r="G11" s="8"/>
      <c r="H11" s="8"/>
    </row>
    <row r="12" spans="1:8">
      <c r="A12" s="11" t="s">
        <v>64</v>
      </c>
      <c r="B12" s="11"/>
      <c r="C12" s="15">
        <f>SUM(C6:C11)</f>
        <v>418000</v>
      </c>
      <c r="D12" s="12"/>
      <c r="E12" s="15">
        <f>SUM(E6:E11)</f>
        <v>414660</v>
      </c>
      <c r="F12" s="15">
        <f>SUM(F6:F11)</f>
        <v>403553</v>
      </c>
      <c r="G12" s="2"/>
      <c r="H12" s="2"/>
    </row>
    <row r="13" spans="1:8">
      <c r="A13" s="11"/>
      <c r="B13" s="11"/>
      <c r="C13" s="12"/>
      <c r="D13" s="12"/>
      <c r="E13" s="12"/>
      <c r="F13" s="12"/>
      <c r="G13" s="2"/>
      <c r="H13" s="2"/>
    </row>
    <row r="14" spans="1:8">
      <c r="A14" s="11" t="s">
        <v>65</v>
      </c>
      <c r="B14" s="11"/>
      <c r="C14" s="12"/>
      <c r="D14" s="12"/>
      <c r="E14" s="12"/>
      <c r="F14" s="12"/>
      <c r="G14" s="2"/>
      <c r="H14" s="2"/>
    </row>
    <row r="15" spans="1:8">
      <c r="A15" s="22">
        <v>4009</v>
      </c>
      <c r="B15" s="11" t="s">
        <v>40</v>
      </c>
      <c r="C15" s="12">
        <v>-90000</v>
      </c>
      <c r="D15" s="12"/>
      <c r="E15" s="12">
        <v>-90861</v>
      </c>
      <c r="F15" s="12">
        <v>-67043</v>
      </c>
      <c r="H15" s="2"/>
    </row>
    <row r="16" spans="1:8">
      <c r="A16" s="22">
        <v>4010</v>
      </c>
      <c r="B16" s="11" t="s">
        <v>71</v>
      </c>
      <c r="C16" s="12">
        <v>-75000</v>
      </c>
      <c r="D16" s="12"/>
      <c r="E16" s="12">
        <v>-72649</v>
      </c>
      <c r="F16" s="12">
        <v>-100331</v>
      </c>
      <c r="H16" s="2"/>
    </row>
    <row r="17" spans="1:10">
      <c r="A17" s="23">
        <v>4011</v>
      </c>
      <c r="B17" s="13" t="s">
        <v>41</v>
      </c>
      <c r="C17" s="14">
        <v>0</v>
      </c>
      <c r="D17" s="14"/>
      <c r="E17" s="14">
        <v>-750</v>
      </c>
      <c r="F17" s="14">
        <v>-69511</v>
      </c>
      <c r="H17" s="2"/>
    </row>
    <row r="18" spans="1:10">
      <c r="A18" s="11" t="s">
        <v>66</v>
      </c>
      <c r="B18" s="11"/>
      <c r="C18" s="15">
        <f>SUM(C15:C17)</f>
        <v>-165000</v>
      </c>
      <c r="D18" s="12"/>
      <c r="E18" s="15">
        <f>SUM(E15:E17)</f>
        <v>-164260</v>
      </c>
      <c r="F18" s="15">
        <f>SUM(F15:F17)</f>
        <v>-236885</v>
      </c>
      <c r="H18" s="2"/>
    </row>
    <row r="19" spans="1:10">
      <c r="A19" s="13"/>
      <c r="B19" s="13"/>
      <c r="C19" s="14"/>
      <c r="D19" s="14"/>
      <c r="E19" s="14"/>
      <c r="F19" s="14"/>
      <c r="H19" s="2"/>
    </row>
    <row r="20" spans="1:10">
      <c r="A20" s="28" t="s">
        <v>42</v>
      </c>
      <c r="B20" s="11"/>
      <c r="C20" s="15">
        <f>SUM(C12,C18)</f>
        <v>253000</v>
      </c>
      <c r="D20" s="12"/>
      <c r="E20" s="15">
        <v>250400</v>
      </c>
      <c r="F20" s="15">
        <v>166667</v>
      </c>
      <c r="H20" s="2"/>
    </row>
    <row r="21" spans="1:10">
      <c r="A21" s="11"/>
      <c r="B21" s="11"/>
      <c r="C21" s="12"/>
      <c r="D21" s="12"/>
      <c r="E21" s="12"/>
      <c r="F21" s="11"/>
      <c r="H21" s="2"/>
    </row>
    <row r="22" spans="1:10">
      <c r="A22" s="11" t="s">
        <v>25</v>
      </c>
      <c r="B22" s="11"/>
      <c r="C22" s="12"/>
      <c r="D22" s="11"/>
      <c r="E22" s="11"/>
      <c r="F22" s="11"/>
      <c r="H22" s="2"/>
    </row>
    <row r="23" spans="1:10">
      <c r="A23" s="22">
        <v>5710</v>
      </c>
      <c r="B23" s="11" t="s">
        <v>43</v>
      </c>
      <c r="C23" s="12">
        <v>0</v>
      </c>
      <c r="D23" s="11"/>
      <c r="E23" s="11">
        <v>0</v>
      </c>
      <c r="F23" s="12">
        <v>-1976</v>
      </c>
      <c r="H23" s="2"/>
    </row>
    <row r="24" spans="1:10">
      <c r="A24" s="22">
        <v>5800</v>
      </c>
      <c r="B24" s="11" t="s">
        <v>10</v>
      </c>
      <c r="C24" s="12">
        <v>-30000</v>
      </c>
      <c r="D24" s="12"/>
      <c r="E24" s="12">
        <v>-33995</v>
      </c>
      <c r="F24" s="12">
        <v>-45210</v>
      </c>
      <c r="H24" s="2"/>
    </row>
    <row r="25" spans="1:10">
      <c r="A25" s="22">
        <v>5820</v>
      </c>
      <c r="B25" s="11" t="s">
        <v>44</v>
      </c>
      <c r="C25" s="12">
        <v>-40000</v>
      </c>
      <c r="D25" s="11"/>
      <c r="E25" s="12">
        <v>-32608</v>
      </c>
      <c r="F25" s="12">
        <v>-35009</v>
      </c>
    </row>
    <row r="26" spans="1:10">
      <c r="A26" s="22">
        <v>5830</v>
      </c>
      <c r="B26" s="11" t="s">
        <v>12</v>
      </c>
      <c r="C26" s="12">
        <v>-50000</v>
      </c>
      <c r="D26" s="15"/>
      <c r="E26" s="12">
        <v>-54623</v>
      </c>
      <c r="F26" s="12">
        <v>-15108</v>
      </c>
      <c r="H26" s="5"/>
    </row>
    <row r="27" spans="1:10">
      <c r="A27" s="24">
        <v>5831</v>
      </c>
      <c r="B27" s="16" t="s">
        <v>48</v>
      </c>
      <c r="C27" s="17">
        <v>-7000</v>
      </c>
      <c r="D27" s="16"/>
      <c r="E27" s="17">
        <v>-6431</v>
      </c>
      <c r="F27" s="17">
        <v>-6075</v>
      </c>
      <c r="G27" s="9"/>
      <c r="H27" s="9"/>
      <c r="I27" s="9"/>
      <c r="J27" s="9"/>
    </row>
    <row r="28" spans="1:10">
      <c r="A28" s="25">
        <v>5910</v>
      </c>
      <c r="B28" s="18" t="s">
        <v>14</v>
      </c>
      <c r="C28" s="17">
        <v>-90000</v>
      </c>
      <c r="D28" s="16"/>
      <c r="E28" s="17">
        <v>-86623</v>
      </c>
      <c r="F28" s="17">
        <v>-74302</v>
      </c>
      <c r="G28" s="9"/>
      <c r="H28" s="9"/>
      <c r="I28" s="9"/>
      <c r="J28" s="9"/>
    </row>
    <row r="29" spans="1:10">
      <c r="A29" s="25">
        <v>5920</v>
      </c>
      <c r="B29" s="18" t="s">
        <v>15</v>
      </c>
      <c r="C29" s="17">
        <v>-3000</v>
      </c>
      <c r="D29" s="16"/>
      <c r="E29" s="17">
        <v>-2963</v>
      </c>
      <c r="F29" s="17">
        <v>-86325</v>
      </c>
      <c r="G29" s="9"/>
      <c r="H29" s="9"/>
      <c r="I29" s="9"/>
      <c r="J29" s="9"/>
    </row>
    <row r="30" spans="1:10">
      <c r="A30" s="25">
        <v>5921</v>
      </c>
      <c r="B30" s="18" t="s">
        <v>49</v>
      </c>
      <c r="C30" s="17">
        <v>-15000</v>
      </c>
      <c r="D30" s="16"/>
      <c r="E30" s="17">
        <v>-11437</v>
      </c>
      <c r="F30" s="17">
        <v>-27000</v>
      </c>
      <c r="G30" s="9"/>
      <c r="H30" s="9"/>
      <c r="I30" s="9"/>
      <c r="J30" s="9"/>
    </row>
    <row r="31" spans="1:10">
      <c r="A31" s="25">
        <v>6090</v>
      </c>
      <c r="B31" s="18" t="s">
        <v>50</v>
      </c>
      <c r="C31" s="12">
        <v>0</v>
      </c>
      <c r="D31" s="12"/>
      <c r="E31" s="19">
        <v>0</v>
      </c>
      <c r="F31" s="12">
        <v>-1670</v>
      </c>
      <c r="H31" s="2"/>
    </row>
    <row r="32" spans="1:10">
      <c r="A32" s="25">
        <v>6110</v>
      </c>
      <c r="B32" s="18" t="s">
        <v>67</v>
      </c>
      <c r="C32" s="12">
        <v>-1000</v>
      </c>
      <c r="D32" s="12"/>
      <c r="E32" s="19">
        <v>-553</v>
      </c>
      <c r="F32" s="12">
        <v>-4450</v>
      </c>
      <c r="H32" s="2"/>
    </row>
    <row r="33" spans="1:8">
      <c r="A33" s="25">
        <v>6210</v>
      </c>
      <c r="B33" s="18" t="s">
        <v>51</v>
      </c>
      <c r="C33" s="12">
        <v>-3000</v>
      </c>
      <c r="D33" s="12"/>
      <c r="E33" s="17">
        <v>-2692</v>
      </c>
      <c r="F33" s="12">
        <v>-8016</v>
      </c>
      <c r="H33" s="2"/>
    </row>
    <row r="34" spans="1:8">
      <c r="A34" s="25">
        <v>6390</v>
      </c>
      <c r="B34" s="18" t="s">
        <v>52</v>
      </c>
      <c r="C34" s="12">
        <v>-5000</v>
      </c>
      <c r="D34" s="12"/>
      <c r="E34" s="19">
        <v>-7620</v>
      </c>
      <c r="F34" s="12">
        <v>0</v>
      </c>
      <c r="H34" s="2"/>
    </row>
    <row r="35" spans="1:8">
      <c r="A35" s="25">
        <v>6420</v>
      </c>
      <c r="B35" s="18" t="s">
        <v>53</v>
      </c>
      <c r="C35" s="12">
        <v>-16000</v>
      </c>
      <c r="D35" s="12"/>
      <c r="E35" s="19">
        <v>-19250</v>
      </c>
      <c r="F35" s="12">
        <v>-16250</v>
      </c>
      <c r="H35" s="2"/>
    </row>
    <row r="36" spans="1:8">
      <c r="A36" s="25">
        <v>6530</v>
      </c>
      <c r="B36" s="18" t="s">
        <v>54</v>
      </c>
      <c r="C36" s="12">
        <v>-15000</v>
      </c>
      <c r="D36" s="12"/>
      <c r="E36" s="19">
        <v>-18113</v>
      </c>
      <c r="F36" s="12">
        <v>-13750</v>
      </c>
      <c r="H36" s="2"/>
    </row>
    <row r="37" spans="1:8">
      <c r="A37" s="25">
        <v>6570</v>
      </c>
      <c r="B37" s="18" t="s">
        <v>55</v>
      </c>
      <c r="C37" s="12">
        <v>-6000</v>
      </c>
      <c r="D37" s="12"/>
      <c r="E37" s="17">
        <v>-5554</v>
      </c>
      <c r="F37" s="12">
        <v>-5327</v>
      </c>
      <c r="H37" s="2"/>
    </row>
    <row r="38" spans="1:8">
      <c r="A38" s="25">
        <v>6590</v>
      </c>
      <c r="B38" s="18" t="s">
        <v>56</v>
      </c>
      <c r="C38" s="12">
        <v>-4000</v>
      </c>
      <c r="D38" s="12"/>
      <c r="E38" s="19">
        <v>-3700</v>
      </c>
      <c r="F38" s="12">
        <v>-2550</v>
      </c>
      <c r="H38" s="2"/>
    </row>
    <row r="39" spans="1:8">
      <c r="A39" s="26">
        <v>6981</v>
      </c>
      <c r="B39" s="20" t="s">
        <v>57</v>
      </c>
      <c r="C39" s="14">
        <v>-3000</v>
      </c>
      <c r="D39" s="14"/>
      <c r="E39" s="14">
        <v>-3000</v>
      </c>
      <c r="F39" s="14">
        <v>-200</v>
      </c>
      <c r="H39" s="2"/>
    </row>
    <row r="40" spans="1:8">
      <c r="A40" s="16" t="s">
        <v>68</v>
      </c>
      <c r="B40" s="16"/>
      <c r="C40" s="21">
        <f>SUM(C23:C39)</f>
        <v>-288000</v>
      </c>
      <c r="D40" s="17"/>
      <c r="E40" s="27">
        <f>SUM(E23:E39)</f>
        <v>-289162</v>
      </c>
      <c r="F40" s="21">
        <f>SUM(F23:F39)</f>
        <v>-343218</v>
      </c>
      <c r="H40" s="2"/>
    </row>
    <row r="41" spans="1:8">
      <c r="A41" s="13"/>
      <c r="B41" s="13"/>
      <c r="C41" s="14"/>
      <c r="D41" s="14"/>
      <c r="E41" s="13"/>
      <c r="F41" s="14"/>
      <c r="H41" s="2"/>
    </row>
    <row r="42" spans="1:8">
      <c r="A42" s="28" t="s">
        <v>45</v>
      </c>
      <c r="B42" s="11"/>
      <c r="C42" s="15">
        <f>SUM(C20,C40)</f>
        <v>-35000</v>
      </c>
      <c r="D42" s="12"/>
      <c r="E42" s="21">
        <v>-38763</v>
      </c>
      <c r="F42" s="15">
        <v>-176550</v>
      </c>
      <c r="H42" s="2"/>
    </row>
    <row r="43" spans="1:8">
      <c r="A43" s="11"/>
      <c r="B43" s="11"/>
      <c r="C43" s="12"/>
      <c r="D43" s="12"/>
      <c r="E43" s="11"/>
      <c r="F43" s="11"/>
    </row>
    <row r="44" spans="1:8">
      <c r="A44" s="11" t="s">
        <v>46</v>
      </c>
      <c r="B44" s="11"/>
      <c r="C44" s="12"/>
      <c r="D44" s="12"/>
      <c r="E44" s="12"/>
      <c r="F44" s="11"/>
      <c r="H44" s="2"/>
    </row>
    <row r="45" spans="1:8">
      <c r="A45" s="22">
        <v>8300</v>
      </c>
      <c r="B45" s="11" t="s">
        <v>70</v>
      </c>
      <c r="C45" s="12">
        <v>0</v>
      </c>
      <c r="D45" s="12"/>
      <c r="E45" s="12">
        <v>224</v>
      </c>
      <c r="F45" s="11">
        <v>590</v>
      </c>
      <c r="H45" s="2"/>
    </row>
    <row r="46" spans="1:8">
      <c r="A46" s="22">
        <v>8340</v>
      </c>
      <c r="B46" s="11" t="s">
        <v>58</v>
      </c>
      <c r="C46" s="12">
        <v>20000</v>
      </c>
      <c r="D46" s="12"/>
      <c r="E46" s="12">
        <v>34550</v>
      </c>
      <c r="F46" s="11">
        <v>0</v>
      </c>
      <c r="H46" s="2"/>
    </row>
    <row r="47" spans="1:8">
      <c r="A47" s="22">
        <v>8345</v>
      </c>
      <c r="B47" s="11" t="s">
        <v>59</v>
      </c>
      <c r="C47" s="12">
        <v>0</v>
      </c>
      <c r="D47" s="12"/>
      <c r="E47" s="12">
        <v>47157</v>
      </c>
      <c r="F47" s="11">
        <v>0</v>
      </c>
      <c r="H47" s="2"/>
    </row>
    <row r="48" spans="1:8" ht="15.6" customHeight="1">
      <c r="A48" s="22">
        <v>8400</v>
      </c>
      <c r="B48" s="11" t="s">
        <v>60</v>
      </c>
      <c r="C48" s="12">
        <v>0</v>
      </c>
      <c r="D48" s="12"/>
      <c r="E48" s="12">
        <v>0</v>
      </c>
      <c r="F48" s="11">
        <v>-125</v>
      </c>
      <c r="H48" s="2"/>
    </row>
    <row r="49" spans="1:8">
      <c r="A49" s="22">
        <v>8430</v>
      </c>
      <c r="B49" s="11" t="s">
        <v>61</v>
      </c>
      <c r="C49" s="12">
        <v>0</v>
      </c>
      <c r="D49" s="12"/>
      <c r="E49" s="12">
        <v>0</v>
      </c>
      <c r="F49" s="11">
        <v>-273</v>
      </c>
      <c r="H49" s="2"/>
    </row>
    <row r="50" spans="1:8">
      <c r="A50" s="23">
        <v>8490</v>
      </c>
      <c r="B50" s="13" t="s">
        <v>62</v>
      </c>
      <c r="C50" s="13">
        <v>0</v>
      </c>
      <c r="D50" s="13"/>
      <c r="E50" s="14">
        <v>-84265</v>
      </c>
      <c r="F50" s="13">
        <v>0</v>
      </c>
    </row>
    <row r="51" spans="1:8">
      <c r="A51" s="11" t="s">
        <v>69</v>
      </c>
      <c r="B51" s="11"/>
      <c r="C51" s="15">
        <v>-15000</v>
      </c>
      <c r="D51" s="15"/>
      <c r="E51" s="15">
        <v>-41096</v>
      </c>
      <c r="F51" s="15">
        <v>-176358</v>
      </c>
      <c r="H51" s="5"/>
    </row>
    <row r="52" spans="1:8">
      <c r="A52" s="13"/>
      <c r="B52" s="13"/>
      <c r="C52" s="13"/>
      <c r="D52" s="13"/>
      <c r="E52" s="13"/>
      <c r="F52" s="13"/>
      <c r="G52" s="9"/>
      <c r="H52" s="9"/>
    </row>
    <row r="53" spans="1:8">
      <c r="A53" s="27" t="s">
        <v>47</v>
      </c>
      <c r="B53" s="16"/>
      <c r="C53" s="21">
        <v>-15000</v>
      </c>
      <c r="D53" s="21"/>
      <c r="E53" s="21">
        <v>-41096</v>
      </c>
      <c r="F53" s="21">
        <v>-176358</v>
      </c>
      <c r="G53" s="9"/>
      <c r="H53" s="10"/>
    </row>
  </sheetData>
  <phoneticPr fontId="9" type="noConversion"/>
  <pageMargins left="0.7" right="0.7" top="0.35833333333333334" bottom="0.12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7"/>
  <sheetViews>
    <sheetView tabSelected="1" view="pageLayout" topLeftCell="A10" zoomScaleNormal="100" workbookViewId="0">
      <selection activeCell="H46" sqref="H46"/>
    </sheetView>
  </sheetViews>
  <sheetFormatPr defaultRowHeight="15"/>
  <cols>
    <col min="1" max="1" width="11" customWidth="1"/>
    <col min="2" max="2" width="27.28515625" bestFit="1" customWidth="1"/>
    <col min="3" max="3" width="12.85546875" style="58" customWidth="1"/>
    <col min="4" max="4" width="8.7109375" customWidth="1"/>
    <col min="5" max="5" width="14.5703125" customWidth="1"/>
    <col min="6" max="6" width="12.28515625" customWidth="1"/>
    <col min="7" max="7" width="8" customWidth="1"/>
    <col min="8" max="8" width="14.28515625" style="58" customWidth="1"/>
  </cols>
  <sheetData>
    <row r="1" spans="1:8" ht="26.25">
      <c r="A1" s="30" t="s">
        <v>74</v>
      </c>
      <c r="B1" s="68" t="s">
        <v>77</v>
      </c>
      <c r="C1" s="53"/>
      <c r="D1" s="31"/>
      <c r="E1" s="31"/>
      <c r="F1" s="30"/>
      <c r="G1" s="30"/>
      <c r="H1" s="53"/>
    </row>
    <row r="2" spans="1:8">
      <c r="A2" s="32"/>
      <c r="B2" s="32"/>
      <c r="C2" s="61"/>
      <c r="D2" s="32"/>
      <c r="E2" s="32"/>
      <c r="F2" s="32"/>
      <c r="G2" s="67"/>
      <c r="H2" s="60"/>
    </row>
    <row r="3" spans="1:8">
      <c r="A3" s="31"/>
      <c r="B3" s="31"/>
      <c r="C3" s="53"/>
      <c r="D3" s="31"/>
      <c r="E3" s="31"/>
      <c r="F3" s="31"/>
      <c r="G3" s="31"/>
      <c r="H3" s="53"/>
    </row>
    <row r="4" spans="1:8">
      <c r="A4" s="33"/>
      <c r="B4" s="33"/>
      <c r="C4" s="52" t="s">
        <v>75</v>
      </c>
      <c r="D4" s="41" t="s">
        <v>76</v>
      </c>
      <c r="E4" s="41"/>
      <c r="F4" s="52" t="s">
        <v>77</v>
      </c>
      <c r="G4" s="33"/>
      <c r="H4" s="34"/>
    </row>
    <row r="5" spans="1:8">
      <c r="A5" s="31"/>
      <c r="B5" s="41" t="s">
        <v>63</v>
      </c>
      <c r="C5" s="52"/>
      <c r="D5" s="41"/>
      <c r="E5" s="41"/>
      <c r="F5" s="33"/>
      <c r="G5" s="33"/>
      <c r="H5" s="34"/>
    </row>
    <row r="6" spans="1:8">
      <c r="A6" s="35">
        <v>3011</v>
      </c>
      <c r="B6" s="33" t="s">
        <v>0</v>
      </c>
      <c r="C6" s="54">
        <v>400458</v>
      </c>
      <c r="D6" s="36">
        <v>400000</v>
      </c>
      <c r="E6" s="36"/>
      <c r="F6" s="36">
        <v>400000</v>
      </c>
      <c r="G6" s="36"/>
      <c r="H6" s="54"/>
    </row>
    <row r="7" spans="1:8">
      <c r="A7" s="35">
        <v>3020</v>
      </c>
      <c r="B7" s="39" t="s">
        <v>2</v>
      </c>
      <c r="C7" s="59">
        <v>122500</v>
      </c>
      <c r="D7" s="40">
        <v>25000</v>
      </c>
      <c r="E7" s="40"/>
      <c r="F7" s="40">
        <v>25000</v>
      </c>
      <c r="G7" s="44"/>
      <c r="H7" s="54"/>
    </row>
    <row r="8" spans="1:8">
      <c r="A8" s="31"/>
      <c r="B8" s="41" t="s">
        <v>64</v>
      </c>
      <c r="C8" s="55">
        <f>SUM(C6:C7)</f>
        <v>522958</v>
      </c>
      <c r="D8" s="37">
        <v>425000</v>
      </c>
      <c r="E8" s="37"/>
      <c r="F8" s="37">
        <v>425000</v>
      </c>
      <c r="G8" s="36"/>
      <c r="H8" s="55"/>
    </row>
    <row r="9" spans="1:8">
      <c r="A9" s="33"/>
      <c r="B9" s="33"/>
      <c r="C9" s="34"/>
      <c r="D9" s="33"/>
      <c r="E9" s="33"/>
      <c r="F9" s="36"/>
      <c r="G9" s="36"/>
      <c r="H9" s="54"/>
    </row>
    <row r="10" spans="1:8">
      <c r="A10" s="31"/>
      <c r="B10" s="41" t="s">
        <v>65</v>
      </c>
      <c r="C10" s="52"/>
      <c r="D10" s="41"/>
      <c r="E10" s="41"/>
      <c r="F10" s="36"/>
      <c r="G10" s="36"/>
      <c r="H10" s="54"/>
    </row>
    <row r="11" spans="1:8">
      <c r="A11" s="35">
        <v>4009</v>
      </c>
      <c r="B11" s="33" t="s">
        <v>40</v>
      </c>
      <c r="C11" s="54">
        <v>-166862</v>
      </c>
      <c r="D11" s="36">
        <v>-155000</v>
      </c>
      <c r="E11" s="36"/>
      <c r="F11" s="36">
        <v>-175000</v>
      </c>
      <c r="G11" s="36"/>
      <c r="H11" s="54"/>
    </row>
    <row r="12" spans="1:8">
      <c r="A12" s="35">
        <v>4010</v>
      </c>
      <c r="B12" s="33" t="s">
        <v>71</v>
      </c>
      <c r="C12" s="54">
        <v>-48387</v>
      </c>
      <c r="D12" s="36">
        <v>-110000</v>
      </c>
      <c r="E12" s="36"/>
      <c r="F12" s="36">
        <v>-110000</v>
      </c>
      <c r="G12" s="36"/>
      <c r="H12" s="54"/>
    </row>
    <row r="13" spans="1:8">
      <c r="A13" s="38">
        <v>4011</v>
      </c>
      <c r="B13" s="39" t="s">
        <v>41</v>
      </c>
      <c r="C13" s="62">
        <v>0</v>
      </c>
      <c r="D13" s="39">
        <v>0</v>
      </c>
      <c r="E13" s="39"/>
      <c r="F13" s="40"/>
      <c r="G13" s="44"/>
      <c r="H13" s="47"/>
    </row>
    <row r="14" spans="1:8">
      <c r="A14" s="31"/>
      <c r="B14" s="41" t="s">
        <v>66</v>
      </c>
      <c r="C14" s="55">
        <f>SUM(C11:C13)</f>
        <v>-215249</v>
      </c>
      <c r="D14" s="37">
        <v>-265000</v>
      </c>
      <c r="E14" s="37"/>
      <c r="F14" s="37">
        <v>-285000</v>
      </c>
      <c r="G14" s="44"/>
      <c r="H14" s="55"/>
    </row>
    <row r="15" spans="1:8">
      <c r="A15" s="39"/>
      <c r="B15" s="39"/>
      <c r="C15" s="62"/>
      <c r="D15" s="39"/>
      <c r="E15" s="39"/>
      <c r="F15" s="40"/>
      <c r="G15" s="44"/>
      <c r="H15" s="47"/>
    </row>
    <row r="16" spans="1:8">
      <c r="A16" s="31"/>
      <c r="B16" s="41" t="s">
        <v>42</v>
      </c>
      <c r="C16" s="55">
        <f>SUM(C8,C14)</f>
        <v>307709</v>
      </c>
      <c r="D16" s="37">
        <v>160000</v>
      </c>
      <c r="E16" s="37"/>
      <c r="F16" s="37">
        <v>140000</v>
      </c>
      <c r="G16" s="36"/>
      <c r="H16" s="55"/>
    </row>
    <row r="17" spans="1:8">
      <c r="A17" s="33"/>
      <c r="B17" s="33"/>
      <c r="C17" s="34"/>
      <c r="D17" s="33"/>
      <c r="E17" s="33"/>
      <c r="F17" s="36"/>
      <c r="G17" s="36"/>
      <c r="H17" s="34"/>
    </row>
    <row r="18" spans="1:8">
      <c r="A18" s="31"/>
      <c r="B18" s="41" t="s">
        <v>25</v>
      </c>
      <c r="C18" s="52"/>
      <c r="D18" s="41"/>
      <c r="E18" s="41"/>
      <c r="F18" s="36"/>
      <c r="G18" s="33"/>
      <c r="H18" s="34"/>
    </row>
    <row r="19" spans="1:8">
      <c r="A19" s="35">
        <v>5800</v>
      </c>
      <c r="B19" s="33" t="s">
        <v>10</v>
      </c>
      <c r="C19" s="54">
        <v>-46207</v>
      </c>
      <c r="D19" s="36">
        <v>-25000</v>
      </c>
      <c r="E19" s="36"/>
      <c r="F19" s="36">
        <v>-30000</v>
      </c>
      <c r="G19" s="36"/>
    </row>
    <row r="20" spans="1:8">
      <c r="A20" s="35">
        <v>5820</v>
      </c>
      <c r="B20" s="33" t="s">
        <v>44</v>
      </c>
      <c r="C20" s="54">
        <v>-23161</v>
      </c>
      <c r="D20" s="36">
        <v>-25000</v>
      </c>
      <c r="E20" s="36"/>
      <c r="F20" s="36">
        <v>-25000</v>
      </c>
      <c r="G20" s="33"/>
    </row>
    <row r="21" spans="1:8">
      <c r="A21" s="35">
        <v>5830</v>
      </c>
      <c r="B21" s="33" t="s">
        <v>12</v>
      </c>
      <c r="C21" s="54">
        <v>-23636</v>
      </c>
      <c r="D21" s="36">
        <v>-15000</v>
      </c>
      <c r="E21" s="36"/>
      <c r="F21" s="36">
        <v>-20000</v>
      </c>
      <c r="G21" s="37"/>
    </row>
    <row r="22" spans="1:8">
      <c r="A22" s="42">
        <v>5831</v>
      </c>
      <c r="B22" s="43"/>
      <c r="C22" s="57"/>
      <c r="D22" s="43"/>
      <c r="E22" s="43"/>
      <c r="F22" s="44"/>
      <c r="G22" s="43"/>
    </row>
    <row r="23" spans="1:8">
      <c r="A23" s="45">
        <v>5910</v>
      </c>
      <c r="B23" s="46" t="s">
        <v>14</v>
      </c>
      <c r="C23" s="65">
        <v>-11250</v>
      </c>
      <c r="D23" s="66">
        <v>-35000</v>
      </c>
      <c r="E23" s="66"/>
      <c r="F23" s="44">
        <v>-15000</v>
      </c>
      <c r="G23" s="43"/>
    </row>
    <row r="24" spans="1:8">
      <c r="A24" s="45">
        <v>5920</v>
      </c>
      <c r="B24" s="46" t="s">
        <v>15</v>
      </c>
      <c r="C24" s="65">
        <v>0</v>
      </c>
      <c r="D24" s="46">
        <v>-3000</v>
      </c>
      <c r="E24" s="66"/>
      <c r="F24" s="44">
        <v>0</v>
      </c>
      <c r="G24" s="43"/>
    </row>
    <row r="25" spans="1:8">
      <c r="A25" s="45">
        <v>5921</v>
      </c>
      <c r="B25" s="46" t="s">
        <v>49</v>
      </c>
      <c r="C25" s="65">
        <v>-47901</v>
      </c>
      <c r="D25" s="66">
        <v>-10000</v>
      </c>
      <c r="E25" s="66"/>
      <c r="F25" s="44">
        <v>-15000</v>
      </c>
      <c r="G25" s="43"/>
    </row>
    <row r="26" spans="1:8">
      <c r="A26" s="45">
        <v>6110</v>
      </c>
      <c r="B26" s="46" t="s">
        <v>67</v>
      </c>
      <c r="C26" s="65">
        <v>-1255</v>
      </c>
      <c r="D26" s="46">
        <v>0</v>
      </c>
      <c r="E26" s="66"/>
      <c r="F26" s="36">
        <v>0</v>
      </c>
      <c r="G26" s="36"/>
    </row>
    <row r="27" spans="1:8">
      <c r="A27" s="45">
        <v>6150</v>
      </c>
      <c r="B27" s="46" t="s">
        <v>15</v>
      </c>
      <c r="C27" s="65"/>
      <c r="D27" s="46"/>
      <c r="E27" s="66"/>
      <c r="F27" s="36"/>
      <c r="G27" s="36"/>
    </row>
    <row r="28" spans="1:8">
      <c r="A28" s="45">
        <v>6210</v>
      </c>
      <c r="B28" s="46" t="s">
        <v>51</v>
      </c>
      <c r="C28" s="65">
        <v>-1451</v>
      </c>
      <c r="D28" s="66">
        <v>-1500</v>
      </c>
      <c r="E28" s="66"/>
      <c r="F28" s="36">
        <v>-3000</v>
      </c>
      <c r="G28" s="36"/>
    </row>
    <row r="29" spans="1:8">
      <c r="A29" s="45">
        <v>6250</v>
      </c>
      <c r="B29" s="46" t="s">
        <v>73</v>
      </c>
      <c r="C29" s="63">
        <v>-737</v>
      </c>
      <c r="D29" s="46">
        <v>-700</v>
      </c>
      <c r="E29" s="46"/>
      <c r="F29" s="36">
        <v>0</v>
      </c>
      <c r="G29" s="36"/>
    </row>
    <row r="30" spans="1:8">
      <c r="A30" s="45">
        <v>6390</v>
      </c>
      <c r="B30" s="46" t="s">
        <v>52</v>
      </c>
      <c r="C30" s="65">
        <v>-4738</v>
      </c>
      <c r="D30" s="46">
        <v>0</v>
      </c>
      <c r="E30" s="46"/>
      <c r="F30" s="36">
        <v>0</v>
      </c>
      <c r="G30" s="36"/>
    </row>
    <row r="31" spans="1:8">
      <c r="A31" s="45">
        <v>6420</v>
      </c>
      <c r="B31" s="46" t="s">
        <v>53</v>
      </c>
      <c r="C31" s="65"/>
      <c r="D31" s="46"/>
      <c r="E31" s="66"/>
      <c r="F31" s="36"/>
      <c r="G31" s="36"/>
    </row>
    <row r="32" spans="1:8">
      <c r="A32" s="45">
        <v>6530</v>
      </c>
      <c r="B32" s="46" t="s">
        <v>54</v>
      </c>
      <c r="C32" s="65">
        <v>-45956</v>
      </c>
      <c r="D32" s="66">
        <v>-42000</v>
      </c>
      <c r="E32" s="66"/>
      <c r="F32" s="36">
        <v>-47000</v>
      </c>
      <c r="G32" s="36"/>
    </row>
    <row r="33" spans="1:8">
      <c r="A33" s="45">
        <v>6570</v>
      </c>
      <c r="B33" s="46" t="s">
        <v>55</v>
      </c>
      <c r="C33" s="65">
        <v>-6698</v>
      </c>
      <c r="D33" s="46">
        <v>-6000</v>
      </c>
      <c r="E33" s="66"/>
      <c r="F33" s="36">
        <v>-7000</v>
      </c>
      <c r="G33" s="36"/>
    </row>
    <row r="34" spans="1:8">
      <c r="A34" s="45">
        <v>6590</v>
      </c>
      <c r="B34" s="46" t="s">
        <v>56</v>
      </c>
      <c r="C34" s="65">
        <v>-7774</v>
      </c>
      <c r="D34" s="66">
        <v>-3552</v>
      </c>
      <c r="E34" s="66"/>
      <c r="F34" s="36">
        <v>-3500</v>
      </c>
      <c r="G34" s="36"/>
    </row>
    <row r="35" spans="1:8">
      <c r="A35" s="48">
        <v>6981</v>
      </c>
      <c r="B35" s="49" t="s">
        <v>57</v>
      </c>
      <c r="C35" s="64">
        <v>-600</v>
      </c>
      <c r="D35" s="49">
        <v>-500</v>
      </c>
      <c r="E35" s="49"/>
      <c r="F35" s="40">
        <v>-600</v>
      </c>
      <c r="G35" s="44"/>
    </row>
    <row r="36" spans="1:8">
      <c r="A36" s="31"/>
      <c r="B36" s="51" t="s">
        <v>68</v>
      </c>
      <c r="C36" s="56">
        <f>SUM(C19:C35)</f>
        <v>-221364</v>
      </c>
      <c r="D36" s="50">
        <v>-164252</v>
      </c>
      <c r="E36" s="51"/>
      <c r="F36" s="50">
        <v>-166100</v>
      </c>
      <c r="G36" s="44"/>
    </row>
    <row r="37" spans="1:8">
      <c r="A37" s="39"/>
      <c r="B37" s="39"/>
      <c r="C37" s="62"/>
      <c r="D37" s="39"/>
      <c r="E37" s="39"/>
      <c r="F37" s="40"/>
      <c r="G37" s="44"/>
      <c r="H37" s="47"/>
    </row>
    <row r="38" spans="1:8">
      <c r="A38" s="31"/>
      <c r="B38" s="41" t="s">
        <v>45</v>
      </c>
      <c r="C38" s="55">
        <f>SUM(C16,C36)</f>
        <v>86345</v>
      </c>
      <c r="D38" s="37">
        <v>-4252</v>
      </c>
      <c r="E38" s="37"/>
      <c r="F38" s="37">
        <v>-26100</v>
      </c>
      <c r="G38" s="44"/>
      <c r="H38" s="55"/>
    </row>
    <row r="39" spans="1:8">
      <c r="A39" s="33"/>
      <c r="B39" s="33"/>
      <c r="C39" s="34"/>
      <c r="D39" s="33"/>
      <c r="E39" s="33"/>
      <c r="F39" s="36"/>
      <c r="G39" s="44"/>
      <c r="H39" s="34"/>
    </row>
    <row r="40" spans="1:8">
      <c r="A40" s="31"/>
      <c r="B40" s="41" t="s">
        <v>46</v>
      </c>
      <c r="C40" s="52"/>
      <c r="D40" s="41"/>
      <c r="E40" s="41"/>
      <c r="F40" s="36"/>
      <c r="G40" s="36"/>
      <c r="H40" s="34"/>
    </row>
    <row r="41" spans="1:8">
      <c r="A41" s="35"/>
      <c r="B41" s="33" t="s">
        <v>70</v>
      </c>
      <c r="C41" s="34">
        <v>0</v>
      </c>
      <c r="D41" s="33">
        <v>0</v>
      </c>
      <c r="E41" s="33"/>
      <c r="F41" s="36"/>
      <c r="G41" s="36"/>
      <c r="H41" s="34"/>
    </row>
    <row r="42" spans="1:8">
      <c r="A42" s="35">
        <v>8340</v>
      </c>
      <c r="B42" s="33" t="s">
        <v>58</v>
      </c>
      <c r="C42" s="54">
        <v>0</v>
      </c>
      <c r="D42" s="33">
        <v>0</v>
      </c>
      <c r="E42" s="36"/>
      <c r="F42" s="36"/>
      <c r="G42" s="36"/>
      <c r="H42" s="34"/>
    </row>
    <row r="43" spans="1:8">
      <c r="A43" s="35">
        <v>8345</v>
      </c>
      <c r="B43" s="33" t="s">
        <v>59</v>
      </c>
      <c r="C43" s="54">
        <v>0</v>
      </c>
      <c r="D43" s="33">
        <v>0</v>
      </c>
      <c r="E43" s="36"/>
      <c r="F43" s="36"/>
      <c r="G43" s="36"/>
      <c r="H43" s="34"/>
    </row>
    <row r="44" spans="1:8">
      <c r="A44" s="38">
        <v>8490</v>
      </c>
      <c r="B44" s="39" t="s">
        <v>62</v>
      </c>
      <c r="C44" s="62">
        <v>0</v>
      </c>
      <c r="D44" s="39">
        <v>0</v>
      </c>
      <c r="E44" s="39"/>
      <c r="F44" s="39"/>
      <c r="G44" s="43"/>
      <c r="H44" s="57"/>
    </row>
    <row r="45" spans="1:8">
      <c r="A45" s="31"/>
      <c r="B45" s="41" t="s">
        <v>69</v>
      </c>
      <c r="C45" s="55">
        <f>SUM(C38:C44)</f>
        <v>86345</v>
      </c>
      <c r="D45" s="41"/>
      <c r="E45" s="37"/>
      <c r="F45" s="37">
        <v>-26100</v>
      </c>
      <c r="G45" s="50"/>
      <c r="H45" s="55"/>
    </row>
    <row r="46" spans="1:8">
      <c r="A46" s="39"/>
      <c r="B46" s="39"/>
      <c r="C46" s="62"/>
      <c r="D46" s="39"/>
      <c r="E46" s="39"/>
      <c r="F46" s="39"/>
      <c r="G46" s="43" t="s">
        <v>78</v>
      </c>
      <c r="H46" s="57"/>
    </row>
    <row r="47" spans="1:8">
      <c r="A47" s="31"/>
      <c r="B47" s="51" t="s">
        <v>72</v>
      </c>
      <c r="C47" s="56"/>
      <c r="D47" s="51"/>
      <c r="E47" s="50"/>
      <c r="F47" s="50"/>
      <c r="G47" s="50"/>
      <c r="H47" s="56"/>
    </row>
  </sheetData>
  <phoneticPr fontId="9" type="noConversion"/>
  <pageMargins left="0.84375" right="0.25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Blad1</vt:lpstr>
      <vt:lpstr>Blad2</vt:lpstr>
      <vt:lpstr>Blad3</vt:lpstr>
      <vt:lpstr>Blad4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Margareta</dc:creator>
  <cp:lastModifiedBy>Datorn</cp:lastModifiedBy>
  <cp:lastPrinted>2017-01-25T15:41:08Z</cp:lastPrinted>
  <dcterms:created xsi:type="dcterms:W3CDTF">2009-12-10T09:14:13Z</dcterms:created>
  <dcterms:modified xsi:type="dcterms:W3CDTF">2017-03-16T13:58:51Z</dcterms:modified>
</cp:coreProperties>
</file>