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105"/>
  <workbookPr defaultThemeVersion="124226"/>
  <bookViews>
    <workbookView xWindow="-15" yWindow="-15" windowWidth="16425" windowHeight="5940" xr2:uid="{00000000-000D-0000-FFFF-FFFF00000000}"/>
  </bookViews>
  <sheets>
    <sheet name="Budget 2018" sheetId="5" r:id="rId1"/>
  </sheets>
  <calcPr calcId="171026"/>
</workbook>
</file>

<file path=xl/calcChain.xml><?xml version="1.0" encoding="utf-8"?>
<calcChain xmlns="http://schemas.openxmlformats.org/spreadsheetml/2006/main">
  <c r="F8" i="5" l="1"/>
  <c r="F14" i="5"/>
  <c r="F16" i="5"/>
  <c r="F37" i="5"/>
  <c r="F39" i="5"/>
  <c r="F46" i="5"/>
  <c r="D46" i="5"/>
  <c r="E39" i="5"/>
  <c r="D39" i="5"/>
  <c r="C37" i="5"/>
  <c r="C39" i="5"/>
  <c r="D37" i="5"/>
  <c r="E37" i="5"/>
  <c r="E36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19" i="5"/>
  <c r="E16" i="5"/>
  <c r="E14" i="5"/>
  <c r="E12" i="5"/>
  <c r="E11" i="5"/>
  <c r="E7" i="5"/>
  <c r="E6" i="5"/>
  <c r="E8" i="5"/>
  <c r="D16" i="5"/>
  <c r="D14" i="5"/>
  <c r="D8" i="5"/>
  <c r="C8" i="5"/>
  <c r="C14" i="5"/>
  <c r="C16" i="5"/>
  <c r="C46" i="5"/>
</calcChain>
</file>

<file path=xl/sharedStrings.xml><?xml version="1.0" encoding="utf-8"?>
<sst xmlns="http://schemas.openxmlformats.org/spreadsheetml/2006/main" count="45" uniqueCount="44">
  <si>
    <t>RTVD Jämförelse mot budget 2011-11-30</t>
  </si>
  <si>
    <t>budget 2018</t>
  </si>
  <si>
    <t>Utfall 2017</t>
  </si>
  <si>
    <t>Budget 2017</t>
  </si>
  <si>
    <t>Avvikelse</t>
  </si>
  <si>
    <t>Budget 2018</t>
  </si>
  <si>
    <t>Föreningens intäkter</t>
  </si>
  <si>
    <t>Medlemsavgifter</t>
  </si>
  <si>
    <t>Gåvor</t>
  </si>
  <si>
    <t>S:a Föreningens intäkter</t>
  </si>
  <si>
    <t>Direkta kostnader</t>
  </si>
  <si>
    <t>Föreningshuset/medlemsregister</t>
  </si>
  <si>
    <t>Bulletinen tryck / 3 ggr/år</t>
  </si>
  <si>
    <t>Redovisningshuset/medl.register</t>
  </si>
  <si>
    <t>S.a Direkta kostnader</t>
  </si>
  <si>
    <t>Bruttovinst</t>
  </si>
  <si>
    <t>Övriga externa kostnader</t>
  </si>
  <si>
    <t>Lokalhyra</t>
  </si>
  <si>
    <t>Resekostnader</t>
  </si>
  <si>
    <t>Årsmöteskostnader</t>
  </si>
  <si>
    <t>Styrelsemöten</t>
  </si>
  <si>
    <t>Kost och logi</t>
  </si>
  <si>
    <t>Annonser/Marknadsföring</t>
  </si>
  <si>
    <t>Trycksaker</t>
  </si>
  <si>
    <t>Webbsida</t>
  </si>
  <si>
    <t>Kontorsmateriel</t>
  </si>
  <si>
    <t>Telefon / Porto Styrelsen</t>
  </si>
  <si>
    <t>Porto</t>
  </si>
  <si>
    <t>Övriga kostnader</t>
  </si>
  <si>
    <t>Revisionskostnad</t>
  </si>
  <si>
    <t>Redovisningstjänster</t>
  </si>
  <si>
    <t>Bank o plusgirokostnader</t>
  </si>
  <si>
    <t>Internationella avgifter</t>
  </si>
  <si>
    <t>Föreningsavg. Avdragsgilla</t>
  </si>
  <si>
    <t>S:a Övriga externa kostnader</t>
  </si>
  <si>
    <t>Föreningsresultat</t>
  </si>
  <si>
    <t>Finansiella poster</t>
  </si>
  <si>
    <t>Ränteintäkter från oms. tillg</t>
  </si>
  <si>
    <t>Utdelning värdepapper</t>
  </si>
  <si>
    <t>Vinst förs värdepapper</t>
  </si>
  <si>
    <t>Övr. finansiella kostnader</t>
  </si>
  <si>
    <t>Resultat efter finansiella poster</t>
  </si>
  <si>
    <t xml:space="preserve">       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</si>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</sst>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6">
    <font>
      <sz val="11"/>
      <color theme="1"/>
      <name val="Calibri"/>
      <family val="2"/>
      <scheme val="minor"/>
    </font>
    <font>
      <sz val="2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4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3" fontId="3" fillId="0" borderId="0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3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9F069-0C3E-4628-8BD4-A53813FA4D95}">
  <dimension ref="A1:H48"/>
  <sheetViews>
    <sheetView tabSelected="1" topLeftCell="A20" workbookViewId="0" xr3:uid="{762FFFF9-4EFB-5214-8520-9DB55942CFEF}">
      <selection activeCell="F26" sqref="F26"/>
    </sheetView>
  </sheetViews>
  <sheetFormatPr defaultRowHeight="15"/>
  <cols>
    <col min="1" max="1" width="11" customWidth="1"/>
    <col min="2" max="2" width="27.28515625" bestFit="1" customWidth="1"/>
    <col min="3" max="3" width="18.28515625" style="1" bestFit="1" customWidth="1"/>
    <col min="4" max="4" width="11.140625" style="1" bestFit="1" customWidth="1"/>
    <col min="5" max="5" width="14.5703125" style="54" customWidth="1"/>
    <col min="6" max="6" width="12.28515625" style="1" customWidth="1"/>
    <col min="7" max="7" width="8" customWidth="1"/>
    <col min="8" max="8" width="14.28515625" style="28" customWidth="1"/>
  </cols>
  <sheetData>
    <row r="1" spans="1:8" ht="26.25">
      <c r="A1" s="2" t="s">
        <v>0</v>
      </c>
      <c r="B1" s="31" t="s">
        <v>1</v>
      </c>
      <c r="C1" s="32"/>
      <c r="D1" s="32"/>
      <c r="E1" s="33"/>
      <c r="F1" s="34"/>
      <c r="G1" s="2"/>
      <c r="H1" s="23"/>
    </row>
    <row r="2" spans="1:8">
      <c r="A2" s="4"/>
      <c r="B2" s="4"/>
      <c r="C2" s="35"/>
      <c r="D2" s="35"/>
      <c r="E2" s="36"/>
      <c r="F2" s="35"/>
      <c r="G2" s="30"/>
      <c r="H2" s="29"/>
    </row>
    <row r="3" spans="1:8">
      <c r="A3" s="3"/>
      <c r="B3" s="3"/>
      <c r="C3" s="32"/>
      <c r="D3" s="32"/>
      <c r="E3" s="33"/>
      <c r="F3" s="32"/>
      <c r="G3" s="3"/>
      <c r="H3" s="23"/>
    </row>
    <row r="4" spans="1:8">
      <c r="A4" s="5"/>
      <c r="B4" s="5"/>
      <c r="C4" s="37" t="s">
        <v>2</v>
      </c>
      <c r="D4" s="37" t="s">
        <v>3</v>
      </c>
      <c r="E4" s="38" t="s">
        <v>4</v>
      </c>
      <c r="F4" s="37" t="s">
        <v>5</v>
      </c>
      <c r="G4" s="5"/>
      <c r="H4" s="6"/>
    </row>
    <row r="5" spans="1:8">
      <c r="A5" s="3"/>
      <c r="B5" s="12" t="s">
        <v>6</v>
      </c>
      <c r="C5" s="37"/>
      <c r="D5" s="37"/>
      <c r="E5" s="38"/>
      <c r="F5" s="39"/>
      <c r="G5" s="5"/>
      <c r="H5" s="6"/>
    </row>
    <row r="6" spans="1:8">
      <c r="A6" s="7">
        <v>3011</v>
      </c>
      <c r="B6" s="5" t="s">
        <v>7</v>
      </c>
      <c r="C6" s="40">
        <v>377899.33</v>
      </c>
      <c r="D6" s="40">
        <v>400000</v>
      </c>
      <c r="E6" s="41">
        <f>C6-D6</f>
        <v>-22100.669999999984</v>
      </c>
      <c r="F6" s="40">
        <v>380000</v>
      </c>
      <c r="G6" s="8"/>
      <c r="H6" s="24"/>
    </row>
    <row r="7" spans="1:8">
      <c r="A7" s="7">
        <v>3020</v>
      </c>
      <c r="B7" s="11" t="s">
        <v>8</v>
      </c>
      <c r="C7" s="42">
        <v>16250</v>
      </c>
      <c r="D7" s="42">
        <v>25000</v>
      </c>
      <c r="E7" s="43">
        <f>C7-D7</f>
        <v>-8750</v>
      </c>
      <c r="F7" s="42">
        <v>15000</v>
      </c>
      <c r="G7" s="15"/>
      <c r="H7" s="24"/>
    </row>
    <row r="8" spans="1:8">
      <c r="A8" s="3"/>
      <c r="B8" s="12" t="s">
        <v>9</v>
      </c>
      <c r="C8" s="44">
        <f>SUM(C6:C7)</f>
        <v>394149.33</v>
      </c>
      <c r="D8" s="44">
        <f>SUM(D6:D7)</f>
        <v>425000</v>
      </c>
      <c r="E8" s="38">
        <f>SUM(E6:E7)</f>
        <v>-30850.669999999984</v>
      </c>
      <c r="F8" s="44">
        <f>SUM(F6:F7)</f>
        <v>395000</v>
      </c>
      <c r="G8" s="8"/>
      <c r="H8" s="25"/>
    </row>
    <row r="9" spans="1:8">
      <c r="A9" s="5"/>
      <c r="B9" s="5"/>
      <c r="C9" s="39"/>
      <c r="D9" s="40"/>
      <c r="E9" s="41"/>
      <c r="F9" s="40"/>
      <c r="G9" s="8"/>
      <c r="H9" s="24"/>
    </row>
    <row r="10" spans="1:8">
      <c r="A10" s="3"/>
      <c r="B10" s="12" t="s">
        <v>10</v>
      </c>
      <c r="C10" s="37"/>
      <c r="D10" s="40"/>
      <c r="E10" s="38"/>
      <c r="F10" s="40"/>
      <c r="G10" s="8"/>
      <c r="H10" s="24"/>
    </row>
    <row r="11" spans="1:8">
      <c r="A11" s="7">
        <v>4009</v>
      </c>
      <c r="B11" s="5" t="s">
        <v>11</v>
      </c>
      <c r="C11" s="40">
        <v>-152560</v>
      </c>
      <c r="D11" s="40">
        <v>-175000</v>
      </c>
      <c r="E11" s="41">
        <f>C11-D11</f>
        <v>22440</v>
      </c>
      <c r="F11" s="40">
        <v>-160000</v>
      </c>
      <c r="G11" s="8"/>
      <c r="H11" s="24"/>
    </row>
    <row r="12" spans="1:8">
      <c r="A12" s="7">
        <v>4010</v>
      </c>
      <c r="B12" s="5" t="s">
        <v>12</v>
      </c>
      <c r="C12" s="40">
        <v>-71016.509999999995</v>
      </c>
      <c r="D12" s="40">
        <v>-110000</v>
      </c>
      <c r="E12" s="41">
        <f>C12-D12</f>
        <v>38983.490000000005</v>
      </c>
      <c r="F12" s="40">
        <v>-95000</v>
      </c>
      <c r="G12" s="8"/>
      <c r="H12" s="24"/>
    </row>
    <row r="13" spans="1:8">
      <c r="A13" s="10">
        <v>4011</v>
      </c>
      <c r="B13" s="11" t="s">
        <v>13</v>
      </c>
      <c r="C13" s="45">
        <v>0</v>
      </c>
      <c r="D13" s="42"/>
      <c r="E13" s="43"/>
      <c r="F13" s="42"/>
      <c r="G13" s="15"/>
      <c r="H13" s="18"/>
    </row>
    <row r="14" spans="1:8">
      <c r="A14" s="3"/>
      <c r="B14" s="12" t="s">
        <v>14</v>
      </c>
      <c r="C14" s="44">
        <f>SUM(C11:C13)</f>
        <v>-223576.51</v>
      </c>
      <c r="D14" s="44">
        <f>SUM(D11:D13)</f>
        <v>-285000</v>
      </c>
      <c r="E14" s="44">
        <f>SUM(E11:E13)</f>
        <v>61423.490000000005</v>
      </c>
      <c r="F14" s="44">
        <f>SUM(F11:F13)</f>
        <v>-255000</v>
      </c>
      <c r="G14" s="15"/>
      <c r="H14" s="25"/>
    </row>
    <row r="15" spans="1:8">
      <c r="A15" s="11"/>
      <c r="B15" s="11"/>
      <c r="C15" s="45"/>
      <c r="D15" s="42"/>
      <c r="E15" s="43"/>
      <c r="F15" s="42"/>
      <c r="G15" s="15"/>
      <c r="H15" s="18"/>
    </row>
    <row r="16" spans="1:8">
      <c r="A16" s="3"/>
      <c r="B16" s="12" t="s">
        <v>15</v>
      </c>
      <c r="C16" s="44">
        <f>SUM(C8,C14)</f>
        <v>170572.82</v>
      </c>
      <c r="D16" s="44">
        <f>SUM(D8,D14)</f>
        <v>140000</v>
      </c>
      <c r="E16" s="44">
        <f>SUM(E8,E14)</f>
        <v>30572.820000000022</v>
      </c>
      <c r="F16" s="44">
        <f>SUM(F8,F14)</f>
        <v>140000</v>
      </c>
      <c r="G16" s="8"/>
      <c r="H16" s="25"/>
    </row>
    <row r="17" spans="1:8">
      <c r="A17" s="5"/>
      <c r="B17" s="5"/>
      <c r="C17" s="39"/>
      <c r="D17" s="40"/>
      <c r="E17" s="41"/>
      <c r="F17" s="40"/>
      <c r="G17" s="8"/>
      <c r="H17" s="6"/>
    </row>
    <row r="18" spans="1:8">
      <c r="A18" s="3"/>
      <c r="B18" s="12" t="s">
        <v>16</v>
      </c>
      <c r="C18" s="37"/>
      <c r="D18" s="40"/>
      <c r="E18" s="38"/>
      <c r="F18" s="40"/>
      <c r="G18" s="5"/>
      <c r="H18" s="6"/>
    </row>
    <row r="19" spans="1:8">
      <c r="A19" s="7">
        <v>5010</v>
      </c>
      <c r="B19" s="5" t="s">
        <v>17</v>
      </c>
      <c r="C19" s="46">
        <v>-2400</v>
      </c>
      <c r="D19" s="46">
        <v>0</v>
      </c>
      <c r="E19" s="41">
        <f>C19-D19</f>
        <v>-2400</v>
      </c>
      <c r="F19" s="46">
        <v>-3000</v>
      </c>
      <c r="G19" s="5"/>
      <c r="H19" s="6"/>
    </row>
    <row r="20" spans="1:8">
      <c r="A20" s="7">
        <v>5800</v>
      </c>
      <c r="B20" s="5" t="s">
        <v>18</v>
      </c>
      <c r="C20" s="46">
        <v>-14857</v>
      </c>
      <c r="D20" s="46">
        <v>-30000</v>
      </c>
      <c r="E20" s="41">
        <f t="shared" ref="E20:E39" si="0">C20-D20</f>
        <v>15143</v>
      </c>
      <c r="F20" s="46">
        <v>-50000</v>
      </c>
      <c r="G20" s="8"/>
    </row>
    <row r="21" spans="1:8">
      <c r="A21" s="7">
        <v>5820</v>
      </c>
      <c r="B21" s="5" t="s">
        <v>19</v>
      </c>
      <c r="C21" s="46">
        <v>-36324</v>
      </c>
      <c r="D21" s="46">
        <v>-25000</v>
      </c>
      <c r="E21" s="41">
        <f t="shared" si="0"/>
        <v>-11324</v>
      </c>
      <c r="F21" s="46">
        <v>-30000</v>
      </c>
      <c r="G21" s="5"/>
    </row>
    <row r="22" spans="1:8">
      <c r="A22" s="7">
        <v>5830</v>
      </c>
      <c r="B22" s="5" t="s">
        <v>20</v>
      </c>
      <c r="C22" s="46">
        <v>-22310.44</v>
      </c>
      <c r="D22" s="46">
        <v>-20000</v>
      </c>
      <c r="E22" s="41">
        <f t="shared" si="0"/>
        <v>-2310.4399999999987</v>
      </c>
      <c r="F22" s="46">
        <v>-26500</v>
      </c>
      <c r="G22" s="9"/>
    </row>
    <row r="23" spans="1:8">
      <c r="A23" s="13">
        <v>5831</v>
      </c>
      <c r="B23" s="14" t="s">
        <v>21</v>
      </c>
      <c r="C23" s="47">
        <v>-1290</v>
      </c>
      <c r="D23" s="47">
        <v>0</v>
      </c>
      <c r="E23" s="41">
        <f t="shared" si="0"/>
        <v>-1290</v>
      </c>
      <c r="F23" s="47">
        <v>0</v>
      </c>
      <c r="G23" s="14"/>
    </row>
    <row r="24" spans="1:8">
      <c r="A24" s="16">
        <v>5910</v>
      </c>
      <c r="B24" s="17" t="s">
        <v>22</v>
      </c>
      <c r="C24" s="48">
        <v>-27649</v>
      </c>
      <c r="D24" s="47">
        <v>-15000</v>
      </c>
      <c r="E24" s="41">
        <f t="shared" si="0"/>
        <v>-12649</v>
      </c>
      <c r="F24" s="47">
        <v>-17000</v>
      </c>
      <c r="G24" s="14"/>
    </row>
    <row r="25" spans="1:8">
      <c r="A25" s="16">
        <v>5920</v>
      </c>
      <c r="B25" s="17" t="s">
        <v>23</v>
      </c>
      <c r="C25" s="48">
        <v>0</v>
      </c>
      <c r="D25" s="47">
        <v>0</v>
      </c>
      <c r="E25" s="41">
        <f t="shared" si="0"/>
        <v>0</v>
      </c>
      <c r="F25" s="47">
        <v>-8000</v>
      </c>
      <c r="G25" s="14"/>
    </row>
    <row r="26" spans="1:8">
      <c r="A26" s="16">
        <v>5921</v>
      </c>
      <c r="B26" s="17" t="s">
        <v>24</v>
      </c>
      <c r="C26" s="48">
        <v>-5400</v>
      </c>
      <c r="D26" s="47">
        <v>-15000</v>
      </c>
      <c r="E26" s="41">
        <f t="shared" si="0"/>
        <v>9600</v>
      </c>
      <c r="F26" s="47">
        <v>-8000</v>
      </c>
      <c r="G26" s="14"/>
    </row>
    <row r="27" spans="1:8">
      <c r="A27" s="16">
        <v>6110</v>
      </c>
      <c r="B27" s="17" t="s">
        <v>25</v>
      </c>
      <c r="C27" s="48">
        <v>0</v>
      </c>
      <c r="D27" s="46">
        <v>0</v>
      </c>
      <c r="E27" s="41">
        <f t="shared" si="0"/>
        <v>0</v>
      </c>
      <c r="F27" s="46">
        <v>0</v>
      </c>
      <c r="G27" s="8"/>
    </row>
    <row r="28" spans="1:8">
      <c r="A28" s="16">
        <v>6150</v>
      </c>
      <c r="B28" s="17" t="s">
        <v>23</v>
      </c>
      <c r="C28" s="48">
        <v>0</v>
      </c>
      <c r="D28" s="46">
        <v>0</v>
      </c>
      <c r="E28" s="41">
        <f t="shared" si="0"/>
        <v>0</v>
      </c>
      <c r="F28" s="46">
        <v>0</v>
      </c>
      <c r="G28" s="8"/>
    </row>
    <row r="29" spans="1:8">
      <c r="A29" s="16">
        <v>6210</v>
      </c>
      <c r="B29" s="17" t="s">
        <v>26</v>
      </c>
      <c r="C29" s="48">
        <v>-1868</v>
      </c>
      <c r="D29" s="46">
        <v>-3000</v>
      </c>
      <c r="E29" s="41">
        <f t="shared" si="0"/>
        <v>1132</v>
      </c>
      <c r="F29" s="46">
        <v>-2000</v>
      </c>
      <c r="G29" s="8"/>
    </row>
    <row r="30" spans="1:8">
      <c r="A30" s="16">
        <v>6250</v>
      </c>
      <c r="B30" s="17" t="s">
        <v>27</v>
      </c>
      <c r="C30" s="48">
        <v>-746</v>
      </c>
      <c r="D30" s="46">
        <v>0</v>
      </c>
      <c r="E30" s="41">
        <f t="shared" si="0"/>
        <v>-746</v>
      </c>
      <c r="F30" s="46">
        <v>-1000</v>
      </c>
      <c r="G30" s="8"/>
    </row>
    <row r="31" spans="1:8">
      <c r="A31" s="16">
        <v>6390</v>
      </c>
      <c r="B31" s="17" t="s">
        <v>28</v>
      </c>
      <c r="C31" s="48">
        <v>-4550.05</v>
      </c>
      <c r="D31" s="46">
        <v>0</v>
      </c>
      <c r="E31" s="41">
        <f t="shared" si="0"/>
        <v>-4550.05</v>
      </c>
      <c r="F31" s="46">
        <v>-5000</v>
      </c>
      <c r="G31" s="8"/>
    </row>
    <row r="32" spans="1:8">
      <c r="A32" s="16">
        <v>6420</v>
      </c>
      <c r="B32" s="17" t="s">
        <v>29</v>
      </c>
      <c r="C32" s="48">
        <v>0</v>
      </c>
      <c r="D32" s="46">
        <v>0</v>
      </c>
      <c r="E32" s="41">
        <f t="shared" si="0"/>
        <v>0</v>
      </c>
      <c r="F32" s="46">
        <v>0</v>
      </c>
      <c r="G32" s="8"/>
    </row>
    <row r="33" spans="1:8">
      <c r="A33" s="16">
        <v>6530</v>
      </c>
      <c r="B33" s="17" t="s">
        <v>30</v>
      </c>
      <c r="C33" s="48">
        <v>-33875</v>
      </c>
      <c r="D33" s="46">
        <v>-47000</v>
      </c>
      <c r="E33" s="41">
        <f t="shared" si="0"/>
        <v>13125</v>
      </c>
      <c r="F33" s="46">
        <v>-35000</v>
      </c>
      <c r="G33" s="8"/>
    </row>
    <row r="34" spans="1:8">
      <c r="A34" s="16">
        <v>6570</v>
      </c>
      <c r="B34" s="17" t="s">
        <v>31</v>
      </c>
      <c r="C34" s="48">
        <v>-7360.6</v>
      </c>
      <c r="D34" s="46">
        <v>-7000</v>
      </c>
      <c r="E34" s="41">
        <f t="shared" si="0"/>
        <v>-360.60000000000036</v>
      </c>
      <c r="F34" s="46">
        <v>-8000</v>
      </c>
      <c r="G34" s="8"/>
    </row>
    <row r="35" spans="1:8">
      <c r="A35" s="16">
        <v>6590</v>
      </c>
      <c r="B35" s="17" t="s">
        <v>32</v>
      </c>
      <c r="C35" s="48">
        <v>-4005</v>
      </c>
      <c r="D35" s="46">
        <v>-3500</v>
      </c>
      <c r="E35" s="41">
        <f t="shared" si="0"/>
        <v>-505</v>
      </c>
      <c r="F35" s="46">
        <v>-4500</v>
      </c>
      <c r="G35" s="8"/>
    </row>
    <row r="36" spans="1:8">
      <c r="A36" s="19">
        <v>6981</v>
      </c>
      <c r="B36" s="20" t="s">
        <v>33</v>
      </c>
      <c r="C36" s="49">
        <v>-600</v>
      </c>
      <c r="D36" s="50">
        <v>-600</v>
      </c>
      <c r="E36" s="43">
        <f t="shared" si="0"/>
        <v>0</v>
      </c>
      <c r="F36" s="50">
        <v>-600</v>
      </c>
      <c r="G36" s="15"/>
    </row>
    <row r="37" spans="1:8">
      <c r="A37" s="3"/>
      <c r="B37" s="22" t="s">
        <v>34</v>
      </c>
      <c r="C37" s="51">
        <f>SUM(C19:C36)</f>
        <v>-163235.09</v>
      </c>
      <c r="D37" s="51">
        <f>SUM(D19:D36)</f>
        <v>-166100</v>
      </c>
      <c r="E37" s="38">
        <f t="shared" si="0"/>
        <v>2864.9100000000035</v>
      </c>
      <c r="F37" s="51">
        <f>SUM(F19:F36)</f>
        <v>-198600</v>
      </c>
      <c r="G37" s="15"/>
    </row>
    <row r="38" spans="1:8">
      <c r="A38" s="11"/>
      <c r="B38" s="11"/>
      <c r="C38" s="50"/>
      <c r="D38" s="50"/>
      <c r="E38" s="43"/>
      <c r="F38" s="50"/>
      <c r="G38" s="15"/>
      <c r="H38" s="18"/>
    </row>
    <row r="39" spans="1:8">
      <c r="A39" s="3"/>
      <c r="B39" s="12" t="s">
        <v>35</v>
      </c>
      <c r="C39" s="52">
        <f>SUM(C16,C37)</f>
        <v>7337.7300000000105</v>
      </c>
      <c r="D39" s="52">
        <f>SUM(D16,D37)</f>
        <v>-26100</v>
      </c>
      <c r="E39" s="52">
        <f>SUM(E16,E37)</f>
        <v>33437.730000000025</v>
      </c>
      <c r="F39" s="52">
        <f>SUM(F16,F37)</f>
        <v>-58600</v>
      </c>
      <c r="G39" s="15"/>
      <c r="H39" s="25"/>
    </row>
    <row r="40" spans="1:8">
      <c r="A40" s="5"/>
      <c r="B40" s="5"/>
      <c r="C40" s="46"/>
      <c r="D40" s="46"/>
      <c r="E40" s="41"/>
      <c r="F40" s="46"/>
      <c r="G40" s="15"/>
      <c r="H40" s="6"/>
    </row>
    <row r="41" spans="1:8">
      <c r="A41" s="3"/>
      <c r="B41" s="12" t="s">
        <v>36</v>
      </c>
      <c r="C41" s="52"/>
      <c r="D41" s="46"/>
      <c r="E41" s="38"/>
      <c r="F41" s="46"/>
      <c r="G41" s="8"/>
      <c r="H41" s="6"/>
    </row>
    <row r="42" spans="1:8">
      <c r="A42" s="7"/>
      <c r="B42" s="5" t="s">
        <v>37</v>
      </c>
      <c r="C42" s="46">
        <v>0</v>
      </c>
      <c r="D42" s="46"/>
      <c r="E42" s="41"/>
      <c r="F42" s="46">
        <v>0</v>
      </c>
      <c r="G42" s="8"/>
      <c r="H42" s="6"/>
    </row>
    <row r="43" spans="1:8">
      <c r="A43" s="7">
        <v>8340</v>
      </c>
      <c r="B43" s="5" t="s">
        <v>38</v>
      </c>
      <c r="C43" s="46">
        <v>0</v>
      </c>
      <c r="D43" s="46"/>
      <c r="E43" s="41"/>
      <c r="F43" s="46">
        <v>0</v>
      </c>
      <c r="G43" s="8"/>
      <c r="H43" s="6"/>
    </row>
    <row r="44" spans="1:8">
      <c r="A44" s="7">
        <v>8345</v>
      </c>
      <c r="B44" s="5" t="s">
        <v>39</v>
      </c>
      <c r="C44" s="46">
        <v>0</v>
      </c>
      <c r="D44" s="46"/>
      <c r="E44" s="41"/>
      <c r="F44" s="46">
        <v>0</v>
      </c>
      <c r="G44" s="8"/>
      <c r="H44" s="6"/>
    </row>
    <row r="45" spans="1:8">
      <c r="A45" s="10">
        <v>8490</v>
      </c>
      <c r="B45" s="11" t="s">
        <v>40</v>
      </c>
      <c r="C45" s="50">
        <v>0</v>
      </c>
      <c r="D45" s="50"/>
      <c r="E45" s="43"/>
      <c r="F45" s="50">
        <v>0</v>
      </c>
      <c r="G45" s="14"/>
      <c r="H45" s="27"/>
    </row>
    <row r="46" spans="1:8">
      <c r="A46" s="3"/>
      <c r="B46" s="12" t="s">
        <v>41</v>
      </c>
      <c r="C46" s="52">
        <f>SUM(C39:C45)</f>
        <v>7337.7300000000105</v>
      </c>
      <c r="D46" s="52">
        <f>SUM(D39:D45)</f>
        <v>-26100</v>
      </c>
      <c r="E46" s="38"/>
      <c r="F46" s="52">
        <f>SUM(F39:F45)</f>
        <v>-58600</v>
      </c>
      <c r="G46" s="21"/>
      <c r="H46" s="25"/>
    </row>
    <row r="47" spans="1:8">
      <c r="A47" s="11"/>
      <c r="B47" s="11"/>
      <c r="C47" s="50"/>
      <c r="D47" s="50"/>
      <c r="E47" s="43"/>
      <c r="F47" s="50"/>
      <c r="G47" s="14" t="s">
        <v>42</v>
      </c>
      <c r="H47" s="27"/>
    </row>
    <row r="48" spans="1:8">
      <c r="A48" s="3"/>
      <c r="B48" s="22" t="s">
        <v>43</v>
      </c>
      <c r="C48" s="51"/>
      <c r="D48" s="51"/>
      <c r="E48" s="53"/>
      <c r="F48" s="51"/>
      <c r="G48" s="21"/>
      <c r="H4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Margareta</dc:creator>
  <cp:keywords/>
  <dc:description/>
  <cp:lastModifiedBy>Jonas Syren</cp:lastModifiedBy>
  <cp:revision/>
  <dcterms:created xsi:type="dcterms:W3CDTF">2009-12-10T09:14:13Z</dcterms:created>
  <dcterms:modified xsi:type="dcterms:W3CDTF">2018-02-10T11:17:09Z</dcterms:modified>
  <cp:category/>
  <cp:contentStatus/>
</cp:coreProperties>
</file>